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6.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Partage\BILAN STAT 2022\23_DONNEES\Pour publication\Données 2022\"/>
    </mc:Choice>
  </mc:AlternateContent>
  <bookViews>
    <workbookView xWindow="0" yWindow="0" windowWidth="28800" windowHeight="10635"/>
  </bookViews>
  <sheets>
    <sheet name="Figure 1" sheetId="1" r:id="rId1"/>
    <sheet name="Figure 2" sheetId="2" r:id="rId2"/>
    <sheet name="Figure 3" sheetId="3" r:id="rId3"/>
    <sheet name="Figure 4" sheetId="4" r:id="rId4"/>
    <sheet name="Figure 5" sheetId="5" r:id="rId5"/>
    <sheet name="Figure 6" sheetId="6" r:id="rId6"/>
    <sheet name="Figure 7" sheetId="7" r:id="rId7"/>
    <sheet name="Figure 8" sheetId="8" r:id="rId8"/>
    <sheet name="Encadre 1" sheetId="11" r:id="rId9"/>
    <sheet name="Encadré 2a" sheetId="9" r:id="rId10"/>
    <sheet name="Encadré 2b" sheetId="10" r:id="rId1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 i="11" l="1"/>
  <c r="J8" i="11"/>
  <c r="J9" i="11"/>
  <c r="J7" i="11"/>
  <c r="G7" i="11" l="1"/>
  <c r="G8" i="11"/>
  <c r="G6" i="11"/>
  <c r="F7" i="11"/>
  <c r="F8" i="11"/>
  <c r="F6" i="11"/>
  <c r="D9" i="11"/>
  <c r="E9" i="11" l="1"/>
  <c r="G9" i="11" l="1"/>
  <c r="F9" i="11"/>
</calcChain>
</file>

<file path=xl/sharedStrings.xml><?xml version="1.0" encoding="utf-8"?>
<sst xmlns="http://schemas.openxmlformats.org/spreadsheetml/2006/main" count="264" uniqueCount="157">
  <si>
    <t>Unités de compte</t>
  </si>
  <si>
    <r>
      <t xml:space="preserve">Nombre de crimes et délits enregistrés
</t>
    </r>
    <r>
      <rPr>
        <b/>
        <i/>
        <sz val="11"/>
        <color theme="0"/>
        <rFont val="Palatino Linotype"/>
        <family val="1"/>
      </rPr>
      <t>(cumul annuel)</t>
    </r>
  </si>
  <si>
    <r>
      <t>Variation (A/A-1) 
(</t>
    </r>
    <r>
      <rPr>
        <b/>
        <i/>
        <sz val="11"/>
        <color theme="0"/>
        <rFont val="Palatino Linotype"/>
        <family val="1"/>
      </rPr>
      <t>en %)</t>
    </r>
  </si>
  <si>
    <r>
      <t xml:space="preserve">Homicides (y compris coups et blessures volontaires suivis de mort) </t>
    </r>
    <r>
      <rPr>
        <vertAlign val="superscript"/>
        <sz val="11"/>
        <color theme="1"/>
        <rFont val="Palatino Linotype"/>
        <family val="1"/>
      </rPr>
      <t>2</t>
    </r>
  </si>
  <si>
    <t>Victime</t>
  </si>
  <si>
    <r>
      <t xml:space="preserve">Coups et blessures volontaires </t>
    </r>
    <r>
      <rPr>
        <vertAlign val="superscript"/>
        <sz val="11"/>
        <color theme="1"/>
        <rFont val="Palatino Linotype"/>
        <family val="1"/>
      </rPr>
      <t>1</t>
    </r>
    <r>
      <rPr>
        <sz val="11"/>
        <color theme="1"/>
        <rFont val="Palatino Linotype"/>
        <family val="1"/>
      </rPr>
      <t xml:space="preserve">
(sur personnes de 15 ans ou plus)</t>
    </r>
  </si>
  <si>
    <t xml:space="preserve">  - Violences intrafamiliales</t>
  </si>
  <si>
    <t xml:space="preserve">  - Autres coups et blessures volontaires</t>
  </si>
  <si>
    <r>
      <t xml:space="preserve">Violences sexuelles </t>
    </r>
    <r>
      <rPr>
        <vertAlign val="superscript"/>
        <sz val="11"/>
        <color theme="1"/>
        <rFont val="Palatino Linotype"/>
        <family val="1"/>
      </rPr>
      <t>1</t>
    </r>
  </si>
  <si>
    <t xml:space="preserve">  - Viols et tentatives de viols</t>
  </si>
  <si>
    <t xml:space="preserve">  - Autres agressions sexuelles (y compris harcèlement sexuel)</t>
  </si>
  <si>
    <r>
      <t xml:space="preserve">Vols avec armes (armes à feu, armes blanches ou par destination) </t>
    </r>
    <r>
      <rPr>
        <vertAlign val="superscript"/>
        <sz val="11"/>
        <color theme="1"/>
        <rFont val="Palatino Linotype"/>
        <family val="1"/>
      </rPr>
      <t>1</t>
    </r>
  </si>
  <si>
    <t>Infraction</t>
  </si>
  <si>
    <r>
      <t xml:space="preserve">Vols violents sans arme </t>
    </r>
    <r>
      <rPr>
        <vertAlign val="superscript"/>
        <sz val="11"/>
        <color theme="1"/>
        <rFont val="Palatino Linotype"/>
        <family val="1"/>
      </rPr>
      <t>1</t>
    </r>
  </si>
  <si>
    <r>
      <t xml:space="preserve">Vols sans violence contre des personnes </t>
    </r>
    <r>
      <rPr>
        <vertAlign val="superscript"/>
        <sz val="11"/>
        <color theme="1"/>
        <rFont val="Palatino Linotype"/>
        <family val="1"/>
      </rPr>
      <t>1</t>
    </r>
  </si>
  <si>
    <t>Victime entendue</t>
  </si>
  <si>
    <r>
      <t xml:space="preserve">Cambriolages de logements </t>
    </r>
    <r>
      <rPr>
        <vertAlign val="superscript"/>
        <sz val="11"/>
        <color theme="1"/>
        <rFont val="Palatino Linotype"/>
        <family val="1"/>
      </rPr>
      <t>1</t>
    </r>
  </si>
  <si>
    <r>
      <t xml:space="preserve">Vols de véhicules (automobiles ou deux roues motorisés) </t>
    </r>
    <r>
      <rPr>
        <vertAlign val="superscript"/>
        <sz val="11"/>
        <color theme="1"/>
        <rFont val="Palatino Linotype"/>
        <family val="1"/>
      </rPr>
      <t>1</t>
    </r>
  </si>
  <si>
    <t>Véhicule</t>
  </si>
  <si>
    <r>
      <t xml:space="preserve">Vols dans les véhicules </t>
    </r>
    <r>
      <rPr>
        <vertAlign val="superscript"/>
        <sz val="11"/>
        <color theme="1"/>
        <rFont val="Palatino Linotype"/>
        <family val="1"/>
      </rPr>
      <t>1</t>
    </r>
  </si>
  <si>
    <r>
      <t xml:space="preserve">Vols d'accessoires sur véhicules </t>
    </r>
    <r>
      <rPr>
        <vertAlign val="superscript"/>
        <sz val="11"/>
        <color rgb="FF000000"/>
        <rFont val="Palatino Linotype"/>
        <family val="1"/>
      </rPr>
      <t>1</t>
    </r>
  </si>
  <si>
    <r>
      <t xml:space="preserve">Destructions et dégradations volontaires </t>
    </r>
    <r>
      <rPr>
        <vertAlign val="superscript"/>
        <sz val="11"/>
        <color theme="1"/>
        <rFont val="Palatino Linotype"/>
        <family val="1"/>
      </rPr>
      <t>1</t>
    </r>
  </si>
  <si>
    <r>
      <t xml:space="preserve">Usage de stupéfiants </t>
    </r>
    <r>
      <rPr>
        <vertAlign val="superscript"/>
        <sz val="11"/>
        <color theme="1"/>
        <rFont val="Palatino Linotype"/>
        <family val="1"/>
      </rPr>
      <t>3</t>
    </r>
  </si>
  <si>
    <t>Mis en cause</t>
  </si>
  <si>
    <r>
      <t xml:space="preserve">Trafic de stupéfiants </t>
    </r>
    <r>
      <rPr>
        <vertAlign val="superscript"/>
        <sz val="11"/>
        <color theme="1"/>
        <rFont val="Palatino Linotype"/>
        <family val="1"/>
      </rPr>
      <t>3</t>
    </r>
  </si>
  <si>
    <r>
      <t xml:space="preserve">Escroqueries </t>
    </r>
    <r>
      <rPr>
        <vertAlign val="superscript"/>
        <sz val="11"/>
        <color theme="1"/>
        <rFont val="Palatino Linotype"/>
        <family val="1"/>
      </rPr>
      <t>2</t>
    </r>
  </si>
  <si>
    <t>Lecture : En 2022, 959 personnes ont été victimes d'un homicide en France, soit une augmentation de 9 % par rapport à 2021.</t>
  </si>
  <si>
    <t>Champ : France.</t>
  </si>
  <si>
    <t>Figure 1 – Indicateurs de la délinquance enregsitrés par la police et la gendarmerie nationales et évolutions annuelles</t>
  </si>
  <si>
    <t>Figure 2 – Nombre d’homicides (y compris coups et blessures volontaires suivis de mort) enregistrés entre 2016 et 2022</t>
  </si>
  <si>
    <t>Ensemble des homicides</t>
  </si>
  <si>
    <t>Homicides hors attentats</t>
  </si>
  <si>
    <t>Lecture : en 2022, 959 personnes ont été victimes d'un homicide en France dont aucun au titre d’attentats.</t>
  </si>
  <si>
    <t>Champ : France.</t>
  </si>
  <si>
    <r>
      <t>Source : SSMSI, bases statistiques des victimes de crimes et délits enregistrés par la police et la gendarmerie entre 2016 à 2022</t>
    </r>
    <r>
      <rPr>
        <sz val="9"/>
        <color theme="1"/>
        <rFont val="Palatino Linotype"/>
        <family val="1"/>
      </rPr>
      <t>.</t>
    </r>
  </si>
  <si>
    <t>Hommes</t>
  </si>
  <si>
    <t>Femmes</t>
  </si>
  <si>
    <t>Hommes - violences intrafamiliales</t>
  </si>
  <si>
    <t>Femmes - violences intrafamiliales</t>
  </si>
  <si>
    <t>15-17 ans</t>
  </si>
  <si>
    <t>18-19 ans</t>
  </si>
  <si>
    <t>20-24 ans</t>
  </si>
  <si>
    <t>25-29 ans</t>
  </si>
  <si>
    <t>30-34 ans</t>
  </si>
  <si>
    <t>35-39 ans</t>
  </si>
  <si>
    <t>40-44 ans</t>
  </si>
  <si>
    <t>45-49 ans</t>
  </si>
  <si>
    <t>50-54 ans</t>
  </si>
  <si>
    <t>55-59 ans</t>
  </si>
  <si>
    <t>60-64 ans</t>
  </si>
  <si>
    <t>65-69 ans</t>
  </si>
  <si>
    <t>70-74 ans</t>
  </si>
  <si>
    <t>75 ans ou plus</t>
  </si>
  <si>
    <t>Total</t>
  </si>
  <si>
    <t>Lecture : Pour 1 000 femmes âgées de 25 à 29 ans, 17 d’entre-elles sont des victimes enregistrées par la police et la gendarmerie nationales en 2022.</t>
  </si>
  <si>
    <t>Tranches de délai de dépôt de plainte</t>
  </si>
  <si>
    <t>2016</t>
  </si>
  <si>
    <t>2022</t>
  </si>
  <si>
    <t>Figure 4 - Distribution des délais de dépôts de plainte pour des violences sexuelles, par année (en proportion de victimes)</t>
  </si>
  <si>
    <r>
      <rPr>
        <b/>
        <i/>
        <sz val="11"/>
        <color theme="1"/>
        <rFont val="Calibri"/>
        <family val="2"/>
        <scheme val="minor"/>
      </rPr>
      <t>Source :</t>
    </r>
    <r>
      <rPr>
        <i/>
        <sz val="11"/>
        <color theme="1"/>
        <rFont val="Calibri"/>
        <family val="2"/>
        <scheme val="minor"/>
      </rPr>
      <t xml:space="preserve"> SSMSI, bases statistiques des victimes de crimes et délits enregistrés par la police et la gendarmerie entre 2016 et 2022.</t>
    </r>
  </si>
  <si>
    <r>
      <rPr>
        <b/>
        <sz val="11"/>
        <color theme="1"/>
        <rFont val="Calibri"/>
        <family val="2"/>
        <scheme val="minor"/>
      </rPr>
      <t>Champ :</t>
    </r>
    <r>
      <rPr>
        <sz val="11"/>
        <color theme="1"/>
        <rFont val="Calibri"/>
        <family val="2"/>
        <scheme val="minor"/>
      </rPr>
      <t xml:space="preserve"> France.</t>
    </r>
  </si>
  <si>
    <t>Délai entre 1 mois et 1 an</t>
  </si>
  <si>
    <t>Délai inférieur à 1 mois</t>
  </si>
  <si>
    <t>Délai entre 1 an et 2 ans</t>
  </si>
  <si>
    <t>Délai entre 2 ans et 5 ans</t>
  </si>
  <si>
    <t>Délai supérieur à 5 ans</t>
  </si>
  <si>
    <t>Figure 5 - Nombre de victimes enregistrées de violences sexuelles pour 1 000 habitants par sexe et âge en 2022</t>
  </si>
  <si>
    <t>Ensemble</t>
  </si>
  <si>
    <t>0-1 an</t>
  </si>
  <si>
    <t>2-4 ans</t>
  </si>
  <si>
    <t>5-9 ans</t>
  </si>
  <si>
    <t>10-14 ans</t>
  </si>
  <si>
    <t>Agressions sexuelles</t>
  </si>
  <si>
    <t>Figure 6 - Nombre de vols violents avec armes et sans arme enregistrés pour 1 000 habitants en 2022, par taille d’unité urbaine</t>
  </si>
  <si>
    <t>Vols violents avec armes</t>
  </si>
  <si>
    <t>Vols violents sans arme</t>
  </si>
  <si>
    <t xml:space="preserve">Lecture : dans les unités urbaines de France métropolitaine recensant entre 100 000 et 200 000 habitants, 0,7 vol violent sans arme pour 1 000 habitants a été enregistré en 2022 (point jaune), alors que sur l’ensemble des unités urbaines de même taille en France, ce taux est de 0,9 ‰ (barre bleue). </t>
  </si>
  <si>
    <r>
      <t xml:space="preserve">Sources : SSMSI, base statistique communale de la délinquance enregistrée par la police et la gendarmerie en 2022 ; Insee, recensement de la population 2019 </t>
    </r>
    <r>
      <rPr>
        <sz val="8.5"/>
        <color theme="1"/>
        <rFont val="Palatino Linotype"/>
        <family val="1"/>
      </rPr>
      <t>(pour Mayotte le recensement de la population 2017).</t>
    </r>
  </si>
  <si>
    <t>Figure 7 - Nombre de cambriolages de logements (résidences principales et secondaires) enregistrés pour 1 000 logements en 2022, par taille d’unité urbaine</t>
  </si>
  <si>
    <t>Lecture : dans les unités urbaines de France métropolitaine recensant entre 100 000 et 200 000 habitants, 5,8 cambriolages pour 1 000 logements ont été enregistrés en 2022 (point jaune), alors que sur l’ensemble des unités urbaines de même taille en France, ce taux est de 5,4 ‰ (barre bleue).</t>
  </si>
  <si>
    <t>Sources : SSMSI, base statistique communale de la délinquance enregistrée par la police et la gendarmerie en 2022 ; Insee, recensement de la population 2019 (pour Mayotte le recensement de la population 2017).</t>
  </si>
  <si>
    <t>Délits</t>
  </si>
  <si>
    <t>Contraventions</t>
  </si>
  <si>
    <t xml:space="preserve">Ensemble </t>
  </si>
  <si>
    <t>Figure 8 – Nombre destructions et dégradations volontaires enregistrées par les forces de sécurité de 2012 à 2022</t>
  </si>
  <si>
    <t>Lecture : En 2022, on comptabilise 550 600 infractions enregistrées par la police et gendarmerie nationales. 266 300 étaient des contraventions.</t>
  </si>
  <si>
    <t>Taux de dépôt de plainte estimés à partir de l’enquête Cadre de vie et sécurité</t>
  </si>
  <si>
    <t>Taux de dépôt de plainte: proportion de victimes</t>
  </si>
  <si>
    <t>déclarées ayant déposé plainte (en %)</t>
  </si>
  <si>
    <t>Années d'enquête</t>
  </si>
  <si>
    <t>2017, 2018 et 2020</t>
  </si>
  <si>
    <t>Vols et tentatives de vols avec violence ou menaces</t>
  </si>
  <si>
    <t>Vols et tentatives de vols sans violence ou menaces</t>
  </si>
  <si>
    <t>Cambriolages "réalisés"</t>
  </si>
  <si>
    <t>Tentatives de cambriolages</t>
  </si>
  <si>
    <t>Vols de voiture</t>
  </si>
  <si>
    <t>Tentatives de vols de voiture</t>
  </si>
  <si>
    <t>Vols et tentatives de vol de deux-roues à moteur</t>
  </si>
  <si>
    <t>Vols et tentatives de vol de vélos</t>
  </si>
  <si>
    <t>Vols à la roulotte (dans la voiture)</t>
  </si>
  <si>
    <t>Vols d'accessoires de véhicules (sur la voiture)</t>
  </si>
  <si>
    <t>Actes de vandalisme contre la voiture</t>
  </si>
  <si>
    <t>Actes de vandalisme contre le logement</t>
  </si>
  <si>
    <t>Escroqueries bancaires</t>
  </si>
  <si>
    <r>
      <t xml:space="preserve">Lecture : </t>
    </r>
    <r>
      <rPr>
        <sz val="11"/>
        <color rgb="FF000000"/>
        <rFont val="Calibri"/>
        <family val="2"/>
      </rPr>
      <t xml:space="preserve">en moyenne sur les années 2017-2018 et 2020, 33 % des victimes d’une tentative de cambriolage ont formellement déposé plainte </t>
    </r>
    <r>
      <rPr>
        <sz val="11"/>
        <color theme="1"/>
        <rFont val="Calibri"/>
        <family val="2"/>
      </rPr>
      <t>auprès des services de police ou de gendarmerie nationales.</t>
    </r>
  </si>
  <si>
    <t>Champ : France métropolitaine, ménages ordinaires pour les atteintes visant les logements ou les voitures, et personnes de 14 ans ou plus sinon, incident le plus récent dans l’année.</t>
  </si>
  <si>
    <t>Sources : Insee-ONDRP-SSMSI, enquêtes Cadre de vie et sécurité 2018, 2019 et 2021 ; traitements SSMSI.</t>
  </si>
  <si>
    <t>Taux de dépôt de plainte estimés à partir de l’enquête Genese</t>
  </si>
  <si>
    <t>Violences sexuelles hors cadre familial*</t>
  </si>
  <si>
    <t>Violences sexuelles conjugales*</t>
  </si>
  <si>
    <t>Violences physiques ou sexuelles* au sein du ménage</t>
  </si>
  <si>
    <t>Violences physiques conjugales</t>
  </si>
  <si>
    <t xml:space="preserve">Violences physiques hors cadre familial </t>
  </si>
  <si>
    <t xml:space="preserve"> * violences sexuelles : viols, tentatives de viol ou attouchements sexuels</t>
  </si>
  <si>
    <t>Lecture : en 2020, 9 % des victimes de violences sexuelles hors cadre familial ont déposé plainte auprès des services de police ou de gendarmerie nationales .</t>
  </si>
  <si>
    <t>Champ : France métropolitaine, personnes de 18-74 ans, fait survenu en 2020.</t>
  </si>
  <si>
    <t>Source : SSMSI, Enquête Genese 2021.</t>
  </si>
  <si>
    <t>En valeur absolue</t>
  </si>
  <si>
    <t>En variation</t>
  </si>
  <si>
    <t>Écart entre les indicateurs de la première photographie et de ce bilan statistique</t>
  </si>
  <si>
    <t>Champ : France</t>
  </si>
  <si>
    <t>Sources : (1) bases statistiques des victimes de crimes et délits enregistrés par la police et la gendarmerie en 2022, (2) bases statistiques des mis en cause enregistrés par la police et la gendarmerie en 2022, traitement SSMSI.</t>
  </si>
  <si>
    <t>Première photographie (A)</t>
  </si>
  <si>
    <t>Bilan statistique définitif (B)</t>
  </si>
  <si>
    <r>
      <t xml:space="preserve">Homicides (y compris coups et blessures volontaires suivis de mort) </t>
    </r>
    <r>
      <rPr>
        <vertAlign val="superscript"/>
        <sz val="11"/>
        <color theme="1"/>
        <rFont val="Palatino Linotype"/>
        <family val="1"/>
      </rPr>
      <t>1</t>
    </r>
  </si>
  <si>
    <r>
      <t xml:space="preserve">Escroqueries </t>
    </r>
    <r>
      <rPr>
        <vertAlign val="superscript"/>
        <sz val="11"/>
        <color theme="1"/>
        <rFont val="Palatino Linotype"/>
        <family val="1"/>
      </rPr>
      <t>1</t>
    </r>
  </si>
  <si>
    <r>
      <t xml:space="preserve">Usage de stupéfiants </t>
    </r>
    <r>
      <rPr>
        <vertAlign val="superscript"/>
        <sz val="11"/>
        <color theme="1"/>
        <rFont val="Palatino Linotype"/>
        <family val="1"/>
      </rPr>
      <t>2</t>
    </r>
  </si>
  <si>
    <r>
      <t>Trafic de stupéfiants</t>
    </r>
    <r>
      <rPr>
        <vertAlign val="superscript"/>
        <sz val="11"/>
        <color theme="1"/>
        <rFont val="Palatino Linotype"/>
        <family val="1"/>
      </rPr>
      <t xml:space="preserve"> 2</t>
    </r>
  </si>
  <si>
    <r>
      <t xml:space="preserve">Écart </t>
    </r>
    <r>
      <rPr>
        <b/>
        <i/>
        <sz val="9"/>
        <color rgb="FFFFFFFF"/>
        <rFont val="Calibri"/>
        <family val="2"/>
      </rPr>
      <t>(en %)</t>
    </r>
  </si>
  <si>
    <t>Evolution entre 2021 et 2022 (B/A)
(en %)</t>
  </si>
  <si>
    <r>
      <rPr>
        <b/>
        <sz val="11"/>
        <color theme="1"/>
        <rFont val="Calibri"/>
        <family val="2"/>
        <scheme val="minor"/>
      </rPr>
      <t>Lecture :</t>
    </r>
    <r>
      <rPr>
        <sz val="11"/>
        <color theme="1"/>
        <rFont val="Calibri"/>
        <family val="2"/>
        <scheme val="minor"/>
      </rPr>
      <t xml:space="preserve"> Alors qu’en 2016 40 % des victimes de violences sexuelles avaient déposé plainte pour des faits datant de moins d’un mois, en 2022, 33 % des victimes ont déposé plainte pour des faits datant de moins d’un mois.</t>
    </r>
  </si>
  <si>
    <t>Victimes de viols et de tentatives de viols</t>
  </si>
  <si>
    <t>Lecture : sur 1 000 femmes âgées de 15 à 17 ans, 4,8 ont été enregistrées par les forces de sécurité comme victimes de viols en 2022 et 4,8 également comme victimes d’agression sexuelle.</t>
  </si>
  <si>
    <t>Lecture : En 2022, 959 personnes ont été victimes d'un homicide en France selon le bilan définitif. Dans le cadre de la première photographie on identifiait 948 victimes, soit un écart entre les deux publications de 11 victimes ce qui correspond à 1,2 % de l’ensemble des victimes. L’écart sur l’évolution observée entre 2021 et 2022 est de 0,9 point de pourcentage.</t>
  </si>
  <si>
    <t>Sources : SSMSI, base statistique des victimes de crimes et délits enregistrés par la police et la gendarmerie ; Insee, estimations de population 2022.</t>
  </si>
  <si>
    <t>Communes rurales</t>
  </si>
  <si>
    <t>Vols avec armes</t>
  </si>
  <si>
    <t>de 2 000 à 5 000 habitants</t>
  </si>
  <si>
    <t>de 5 000 à 10 000 habitants</t>
  </si>
  <si>
    <t>de 10 000 à 20 000 habitants</t>
  </si>
  <si>
    <t>de 20 000 à 50 000 habitants</t>
  </si>
  <si>
    <t>de 50 000 à 100 000 habitants</t>
  </si>
  <si>
    <t>de 100 000 à 200 000 habitants</t>
  </si>
  <si>
    <t>de 200 000 à 2 000 000 habitants</t>
  </si>
  <si>
    <t>Unité urbaine de Paris</t>
  </si>
  <si>
    <t>France</t>
  </si>
  <si>
    <t>France métropolitaine</t>
  </si>
  <si>
    <t>Taille d'unité urbaine</t>
  </si>
  <si>
    <t>Type d'infraction</t>
  </si>
  <si>
    <t>Taux pour 1 000 habitants en 2022</t>
  </si>
  <si>
    <t>Taux pour 1 000 habitants moyen sur la période 2020-2022</t>
  </si>
  <si>
    <t>Cambriolages de logement</t>
  </si>
  <si>
    <t>Sources : (1)  État 4001, bases historiques de crimes et délits enregistrés par la police et la gendarmerie, entre 2017 et 2022, traitements SSMSI (2) SSMSI, bases statistiques des victimes de crimes et délits enregistrés par la police et la gendarmerie, entre 2017 et 2022, (3) SSMSI, bases statistiques des mis en cause enregistrés par la police et la gendarmerie, entre 2017 et 2022.</t>
  </si>
  <si>
    <r>
      <t xml:space="preserve">Figure 3 - </t>
    </r>
    <r>
      <rPr>
        <b/>
        <sz val="11"/>
        <color theme="1"/>
        <rFont val="Calibri"/>
        <family val="2"/>
        <scheme val="minor"/>
      </rPr>
      <t>Nombre de</t>
    </r>
    <r>
      <rPr>
        <b/>
        <sz val="11"/>
        <color rgb="FF231F20"/>
        <rFont val="Calibri"/>
        <family val="2"/>
        <scheme val="minor"/>
      </rPr>
      <t xml:space="preserve"> victimes de coups et blessures volontaires (sur personnes de 15 ans ou plus) enregistrées pour 1 000 habitants de même sexe et âge en 2022</t>
    </r>
    <r>
      <rPr>
        <sz val="11"/>
        <color theme="1"/>
        <rFont val="Calibri"/>
        <family val="2"/>
        <scheme val="minor"/>
      </rPr>
      <t> </t>
    </r>
  </si>
  <si>
    <t>Sources : SSMSI, base statistiques des victimes de crimes et délits enregistrés par la police et la gendarmerie en 2022. Insee, estimations de population 2022.</t>
  </si>
  <si>
    <t>Source : État 4001, bases historiques de crimes et délits enregistrés par la police et la gendarmerie, entre 2017 et 2022, traitements SSMSI .</t>
  </si>
  <si>
    <r>
      <t xml:space="preserve">Ecart 
(B-A)
</t>
    </r>
    <r>
      <rPr>
        <b/>
        <i/>
        <sz val="11"/>
        <color theme="0"/>
        <rFont val="Palatino Linotype"/>
        <family val="1"/>
      </rPr>
      <t>(en point)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</si>
</sst>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0%"/>
    <numFmt numFmtId="165" formatCode="[Black][&gt;=0.5]\+#,##0;[Black][&lt;=-0.5]\-#,##0;[Black]#,##0"/>
    <numFmt numFmtId="166" formatCode="0\ %"/>
    <numFmt numFmtId="167" formatCode="0.0"/>
    <numFmt numFmtId="168" formatCode="0.0%"/>
    <numFmt numFmtId="172" formatCode="_-* #,##0.00\ _€_-;\-* #,##0.00\ _€_-;_-* &quot;-&quot;??\ _€_-;_-@_-"/>
  </numFmts>
  <fonts count="33">
    <font>
      <sz val="11"/>
      <color theme="1"/>
      <name val="Calibri"/>
      <family val="2"/>
      <scheme val="minor"/>
    </font>
    <font>
      <sz val="11"/>
      <color theme="1"/>
      <name val="Calibri"/>
      <family val="2"/>
      <scheme val="minor"/>
    </font>
    <font>
      <b/>
      <sz val="11"/>
      <color theme="1"/>
      <name val="Calibri"/>
      <family val="2"/>
      <scheme val="minor"/>
    </font>
    <font>
      <b/>
      <sz val="14"/>
      <name val="Calibri"/>
      <family val="2"/>
      <scheme val="minor"/>
    </font>
    <font>
      <sz val="11"/>
      <color theme="1"/>
      <name val="Palatino Linotype"/>
      <family val="1"/>
    </font>
    <font>
      <b/>
      <sz val="10"/>
      <color rgb="FF242021"/>
      <name val="PalatinoLinotype-Bold"/>
    </font>
    <font>
      <sz val="11"/>
      <color theme="4"/>
      <name val="Palatino Linotype"/>
      <family val="1"/>
    </font>
    <font>
      <b/>
      <sz val="11"/>
      <color theme="0"/>
      <name val="Palatino Linotype"/>
      <family val="1"/>
    </font>
    <font>
      <b/>
      <i/>
      <sz val="11"/>
      <color theme="0"/>
      <name val="Palatino Linotype"/>
      <family val="1"/>
    </font>
    <font>
      <vertAlign val="superscript"/>
      <sz val="11"/>
      <color theme="1"/>
      <name val="Palatino Linotype"/>
      <family val="1"/>
    </font>
    <font>
      <sz val="11"/>
      <name val="Palatino Linotype"/>
      <family val="1"/>
    </font>
    <font>
      <i/>
      <sz val="11"/>
      <color theme="1"/>
      <name val="Palatino Linotype"/>
      <family val="1"/>
    </font>
    <font>
      <i/>
      <sz val="11"/>
      <name val="Palatino Linotype"/>
      <family val="1"/>
    </font>
    <font>
      <sz val="11"/>
      <color rgb="FF000000"/>
      <name val="Palatino Linotype"/>
      <family val="1"/>
    </font>
    <font>
      <vertAlign val="superscript"/>
      <sz val="11"/>
      <color rgb="FF000000"/>
      <name val="Palatino Linotype"/>
      <family val="1"/>
    </font>
    <font>
      <sz val="11"/>
      <color theme="1"/>
      <name val="Calibri"/>
      <family val="2"/>
    </font>
    <font>
      <sz val="11"/>
      <color rgb="FF000000"/>
      <name val="Calibri"/>
      <family val="2"/>
    </font>
    <font>
      <sz val="9"/>
      <color theme="1"/>
      <name val="Palatino Linotype"/>
      <family val="1"/>
    </font>
    <font>
      <sz val="8.5"/>
      <color theme="1"/>
      <name val="Palatino Linotype"/>
      <family val="1"/>
    </font>
    <font>
      <sz val="9"/>
      <color rgb="FF231F20"/>
      <name val="Palatino Linotype"/>
      <family val="1"/>
    </font>
    <font>
      <b/>
      <sz val="9"/>
      <color rgb="FF231F20"/>
      <name val="Palatino Linotype"/>
      <family val="1"/>
    </font>
    <font>
      <sz val="8"/>
      <color theme="1"/>
      <name val="Palatino Linotype"/>
      <family val="1"/>
    </font>
    <font>
      <b/>
      <sz val="14"/>
      <color rgb="FF000000"/>
      <name val="Calibri"/>
      <family val="2"/>
    </font>
    <font>
      <i/>
      <sz val="11"/>
      <color theme="1"/>
      <name val="Calibri"/>
      <family val="2"/>
      <scheme val="minor"/>
    </font>
    <font>
      <b/>
      <i/>
      <sz val="11"/>
      <color theme="1"/>
      <name val="Calibri"/>
      <family val="2"/>
      <scheme val="minor"/>
    </font>
    <font>
      <b/>
      <sz val="9.5"/>
      <color rgb="FF231F20"/>
      <name val="Palatino Linotype"/>
      <family val="1"/>
    </font>
    <font>
      <b/>
      <sz val="11"/>
      <color theme="1"/>
      <name val="Calibri"/>
      <family val="2"/>
    </font>
    <font>
      <b/>
      <sz val="11"/>
      <color rgb="FF000000"/>
      <name val="Calibri"/>
      <family val="2"/>
    </font>
    <font>
      <sz val="8"/>
      <color theme="1"/>
      <name val="Calibri"/>
      <family val="2"/>
    </font>
    <font>
      <sz val="8"/>
      <color rgb="FF000000"/>
      <name val="Calibri"/>
      <family val="2"/>
    </font>
    <font>
      <b/>
      <sz val="9"/>
      <color rgb="FFFFFFFF"/>
      <name val="Calibri"/>
      <family val="2"/>
    </font>
    <font>
      <b/>
      <i/>
      <sz val="9"/>
      <color rgb="FFFFFFFF"/>
      <name val="Calibri"/>
      <family val="2"/>
    </font>
    <font>
      <b/>
      <sz val="11"/>
      <color rgb="FF231F2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334F9E"/>
        <bgColor indexed="64"/>
      </patternFill>
    </fill>
    <fill>
      <patternFill patternType="solid">
        <fgColor theme="2"/>
        <bgColor indexed="64"/>
      </patternFill>
    </fill>
  </fills>
  <borders count="44">
    <border>
      <left/>
      <right/>
      <top/>
      <bottom/>
      <diagonal/>
    </border>
    <border>
      <left style="thin">
        <color auto="1"/>
      </left>
      <right/>
      <top style="thin">
        <color auto="1"/>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style="medium">
        <color indexed="64"/>
      </left>
      <right style="medium">
        <color indexed="64"/>
      </right>
      <top/>
      <bottom/>
      <diagonal/>
    </border>
    <border>
      <left style="medium">
        <color indexed="64"/>
      </left>
      <right/>
      <top/>
      <bottom style="thin">
        <color auto="1"/>
      </bottom>
      <diagonal/>
    </border>
    <border>
      <left/>
      <right/>
      <top/>
      <bottom style="thin">
        <color auto="1"/>
      </bottom>
      <diagonal/>
    </border>
    <border>
      <left/>
      <right style="medium">
        <color indexed="64"/>
      </right>
      <top/>
      <bottom style="thin">
        <color auto="1"/>
      </bottom>
      <diagonal/>
    </border>
    <border>
      <left style="medium">
        <color indexed="64"/>
      </left>
      <right style="thin">
        <color indexed="64"/>
      </right>
      <top/>
      <bottom/>
      <diagonal/>
    </border>
    <border>
      <left/>
      <right style="thin">
        <color indexed="64"/>
      </right>
      <top/>
      <bottom/>
      <diagonal/>
    </border>
    <border>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medium">
        <color indexed="64"/>
      </right>
      <top/>
      <bottom style="medium">
        <color indexed="64"/>
      </bottom>
      <diagonal/>
    </border>
    <border>
      <left style="medium">
        <color indexed="64"/>
      </left>
      <right style="medium">
        <color indexed="64"/>
      </right>
      <top/>
      <bottom style="thin">
        <color auto="1"/>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top/>
      <bottom style="medium">
        <color rgb="FF000000"/>
      </bottom>
      <diagonal/>
    </border>
    <border>
      <left/>
      <right style="medium">
        <color indexed="64"/>
      </right>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cellStyleXfs>
  <cellXfs count="184">
    <xf numFmtId="0" fontId="0" fillId="0" borderId="0" xfId="0"/>
    <xf numFmtId="0" fontId="4" fillId="0" borderId="0" xfId="0" applyFont="1"/>
    <xf numFmtId="17" fontId="6" fillId="2" borderId="1" xfId="0" applyNumberFormat="1" applyFont="1" applyFill="1" applyBorder="1" applyAlignment="1"/>
    <xf numFmtId="0" fontId="4" fillId="0" borderId="0" xfId="0" applyFont="1" applyAlignment="1"/>
    <xf numFmtId="17" fontId="6" fillId="2" borderId="6" xfId="0" applyNumberFormat="1" applyFont="1" applyFill="1" applyBorder="1" applyAlignment="1"/>
    <xf numFmtId="0" fontId="6" fillId="2" borderId="6" xfId="0" applyFont="1" applyFill="1" applyBorder="1" applyAlignment="1">
      <alignment vertical="center"/>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4" fillId="4" borderId="2" xfId="0" applyFont="1" applyFill="1" applyBorder="1" applyAlignment="1">
      <alignment horizontal="center" vertical="center" wrapText="1"/>
    </xf>
    <xf numFmtId="3" fontId="10" fillId="4" borderId="11" xfId="0" applyNumberFormat="1" applyFont="1" applyFill="1" applyBorder="1" applyAlignment="1">
      <alignment horizontal="center" vertical="center" wrapText="1"/>
    </xf>
    <xf numFmtId="3" fontId="10" fillId="2" borderId="11" xfId="0" applyNumberFormat="1" applyFont="1" applyFill="1" applyBorder="1" applyAlignment="1">
      <alignment horizontal="center" vertical="center" wrapText="1"/>
    </xf>
    <xf numFmtId="3" fontId="10" fillId="2" borderId="14" xfId="0" applyNumberFormat="1" applyFont="1" applyFill="1" applyBorder="1" applyAlignment="1">
      <alignment horizontal="center" vertical="center" wrapText="1"/>
    </xf>
    <xf numFmtId="3" fontId="10" fillId="2" borderId="6" xfId="0" applyNumberFormat="1" applyFont="1" applyFill="1" applyBorder="1" applyAlignment="1">
      <alignment horizontal="center" vertical="center" wrapText="1"/>
    </xf>
    <xf numFmtId="3" fontId="12" fillId="2" borderId="11" xfId="0" applyNumberFormat="1" applyFont="1" applyFill="1" applyBorder="1" applyAlignment="1">
      <alignment horizontal="center" vertical="center" wrapText="1"/>
    </xf>
    <xf numFmtId="3" fontId="12" fillId="4" borderId="1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4" fillId="4" borderId="18" xfId="0" applyFont="1" applyFill="1" applyBorder="1" applyAlignment="1">
      <alignment horizontal="center" vertical="center" wrapText="1"/>
    </xf>
    <xf numFmtId="3" fontId="10" fillId="4" borderId="19" xfId="0" applyNumberFormat="1" applyFont="1" applyFill="1" applyBorder="1" applyAlignment="1">
      <alignment horizontal="center" vertical="center" wrapText="1"/>
    </xf>
    <xf numFmtId="3" fontId="0" fillId="0" borderId="0" xfId="0" applyNumberFormat="1"/>
    <xf numFmtId="0" fontId="4" fillId="4" borderId="3" xfId="0" applyFont="1" applyFill="1" applyBorder="1" applyAlignment="1">
      <alignment horizontal="left" vertical="center" wrapText="1"/>
    </xf>
    <xf numFmtId="164" fontId="4" fillId="4" borderId="11" xfId="1" applyNumberFormat="1" applyFont="1" applyFill="1" applyBorder="1" applyAlignment="1">
      <alignment horizontal="center" vertical="center" wrapText="1"/>
    </xf>
    <xf numFmtId="164" fontId="4" fillId="4" borderId="14" xfId="1" applyNumberFormat="1" applyFont="1" applyFill="1" applyBorder="1" applyAlignment="1">
      <alignment horizontal="center" vertical="center" wrapText="1"/>
    </xf>
    <xf numFmtId="164" fontId="4" fillId="4" borderId="15" xfId="1" applyNumberFormat="1" applyFont="1" applyFill="1" applyBorder="1" applyAlignment="1">
      <alignment horizontal="center" vertical="center" wrapText="1"/>
    </xf>
    <xf numFmtId="0" fontId="4" fillId="0" borderId="0" xfId="0" applyFont="1" applyAlignment="1">
      <alignment wrapText="1"/>
    </xf>
    <xf numFmtId="0" fontId="4" fillId="2" borderId="16" xfId="0" applyFont="1" applyFill="1" applyBorder="1" applyAlignment="1">
      <alignment horizontal="left" vertical="center" wrapText="1"/>
    </xf>
    <xf numFmtId="164" fontId="4" fillId="2" borderId="11" xfId="1" applyNumberFormat="1" applyFont="1" applyFill="1" applyBorder="1" applyAlignment="1">
      <alignment horizontal="center" vertical="center" wrapText="1"/>
    </xf>
    <xf numFmtId="164" fontId="4" fillId="2" borderId="14" xfId="1" applyNumberFormat="1" applyFont="1" applyFill="1" applyBorder="1" applyAlignment="1">
      <alignment horizontal="center" vertical="center" wrapText="1"/>
    </xf>
    <xf numFmtId="164" fontId="4" fillId="2" borderId="15" xfId="1" applyNumberFormat="1" applyFont="1" applyFill="1" applyBorder="1" applyAlignment="1">
      <alignment horizontal="center" vertical="center" wrapText="1"/>
    </xf>
    <xf numFmtId="0" fontId="11" fillId="2" borderId="16" xfId="0" applyFont="1" applyFill="1" applyBorder="1" applyAlignment="1">
      <alignment horizontal="left" vertical="center" wrapText="1"/>
    </xf>
    <xf numFmtId="0" fontId="11" fillId="0" borderId="0" xfId="0" applyFont="1" applyAlignment="1">
      <alignment wrapText="1"/>
    </xf>
    <xf numFmtId="0" fontId="4" fillId="4" borderId="16" xfId="0" applyFont="1" applyFill="1" applyBorder="1" applyAlignment="1">
      <alignment horizontal="left" vertical="center" wrapText="1"/>
    </xf>
    <xf numFmtId="0" fontId="11" fillId="4" borderId="16" xfId="0" quotePrefix="1" applyFont="1" applyFill="1" applyBorder="1" applyAlignment="1">
      <alignment horizontal="left" vertical="center" wrapText="1"/>
    </xf>
    <xf numFmtId="164" fontId="11" fillId="4" borderId="11" xfId="1" applyNumberFormat="1" applyFont="1" applyFill="1" applyBorder="1" applyAlignment="1">
      <alignment horizontal="center" vertical="center" wrapText="1"/>
    </xf>
    <xf numFmtId="164" fontId="11" fillId="4" borderId="14" xfId="1" applyNumberFormat="1" applyFont="1" applyFill="1" applyBorder="1" applyAlignment="1">
      <alignment horizontal="center" vertical="center" wrapText="1"/>
    </xf>
    <xf numFmtId="164" fontId="11" fillId="4" borderId="15" xfId="1" applyNumberFormat="1" applyFont="1" applyFill="1" applyBorder="1" applyAlignment="1">
      <alignment horizontal="center" vertical="center" wrapText="1"/>
    </xf>
    <xf numFmtId="9" fontId="4" fillId="4" borderId="14" xfId="1" applyNumberFormat="1" applyFont="1" applyFill="1" applyBorder="1" applyAlignment="1">
      <alignment horizontal="center" vertical="center" wrapText="1"/>
    </xf>
    <xf numFmtId="9" fontId="4" fillId="2" borderId="14" xfId="1" applyNumberFormat="1" applyFont="1" applyFill="1" applyBorder="1" applyAlignment="1">
      <alignment horizontal="center" vertical="center" wrapText="1"/>
    </xf>
    <xf numFmtId="0" fontId="13" fillId="2" borderId="16" xfId="0" applyFont="1" applyFill="1" applyBorder="1" applyAlignment="1">
      <alignment horizontal="left" vertical="center" wrapText="1"/>
    </xf>
    <xf numFmtId="0" fontId="4" fillId="4" borderId="17" xfId="0" applyFont="1" applyFill="1" applyBorder="1" applyAlignment="1">
      <alignment horizontal="left" vertical="center" wrapText="1"/>
    </xf>
    <xf numFmtId="164" fontId="4" fillId="4" borderId="19" xfId="1" applyNumberFormat="1" applyFont="1" applyFill="1" applyBorder="1" applyAlignment="1">
      <alignment horizontal="center" vertical="center" wrapText="1"/>
    </xf>
    <xf numFmtId="164" fontId="4" fillId="4" borderId="20" xfId="1" applyNumberFormat="1" applyFont="1" applyFill="1" applyBorder="1" applyAlignment="1">
      <alignment horizontal="center" vertical="center" wrapText="1"/>
    </xf>
    <xf numFmtId="9" fontId="4" fillId="4" borderId="20" xfId="1" applyNumberFormat="1" applyFont="1" applyFill="1" applyBorder="1" applyAlignment="1">
      <alignment horizontal="center" vertical="center" wrapText="1"/>
    </xf>
    <xf numFmtId="164" fontId="4" fillId="4" borderId="22" xfId="1" applyNumberFormat="1" applyFont="1" applyFill="1" applyBorder="1" applyAlignment="1">
      <alignment horizontal="center" vertical="center" wrapText="1"/>
    </xf>
    <xf numFmtId="0" fontId="18" fillId="0" borderId="0" xfId="0" applyFont="1" applyAlignment="1">
      <alignment horizontal="left" vertical="center"/>
    </xf>
    <xf numFmtId="0" fontId="0" fillId="2" borderId="24" xfId="0" applyFill="1" applyBorder="1"/>
    <xf numFmtId="167" fontId="0" fillId="2" borderId="24" xfId="0" applyNumberFormat="1" applyFill="1" applyBorder="1"/>
    <xf numFmtId="0" fontId="4" fillId="2" borderId="18" xfId="0" applyFont="1" applyFill="1" applyBorder="1" applyAlignment="1">
      <alignment horizontal="center" vertical="center" wrapText="1"/>
    </xf>
    <xf numFmtId="3" fontId="10" fillId="2" borderId="20" xfId="0" applyNumberFormat="1" applyFont="1" applyFill="1" applyBorder="1" applyAlignment="1">
      <alignment horizontal="center" vertical="center" wrapText="1"/>
    </xf>
    <xf numFmtId="3" fontId="10" fillId="2" borderId="21"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7" xfId="0" applyFont="1" applyFill="1" applyBorder="1" applyAlignment="1">
      <alignment horizontal="left" vertical="center" wrapText="1" indent="1"/>
    </xf>
    <xf numFmtId="0" fontId="4" fillId="2" borderId="18" xfId="0" applyFont="1" applyFill="1" applyBorder="1" applyAlignment="1">
      <alignment horizontal="left" vertical="center" wrapText="1" indent="1"/>
    </xf>
    <xf numFmtId="0" fontId="7" fillId="0" borderId="16" xfId="0" applyFont="1" applyFill="1" applyBorder="1" applyAlignment="1">
      <alignment vertical="center" wrapText="1"/>
    </xf>
    <xf numFmtId="0" fontId="7" fillId="0" borderId="0" xfId="0" applyFont="1" applyFill="1" applyBorder="1" applyAlignment="1">
      <alignment vertical="center" wrapText="1"/>
    </xf>
    <xf numFmtId="164" fontId="0" fillId="0" borderId="0" xfId="0" applyNumberFormat="1"/>
    <xf numFmtId="0" fontId="26" fillId="0" borderId="0" xfId="0" applyFont="1" applyAlignment="1">
      <alignment horizontal="left" vertical="center"/>
    </xf>
    <xf numFmtId="0" fontId="7" fillId="3" borderId="17" xfId="0" applyFont="1" applyFill="1" applyBorder="1" applyAlignment="1">
      <alignment horizontal="center" vertical="center" wrapText="1"/>
    </xf>
    <xf numFmtId="0" fontId="7" fillId="3" borderId="30" xfId="0" applyFont="1" applyFill="1" applyBorder="1" applyAlignment="1">
      <alignment horizontal="center" vertical="center" wrapText="1"/>
    </xf>
    <xf numFmtId="168" fontId="10" fillId="2" borderId="15" xfId="1" applyNumberFormat="1" applyFont="1" applyFill="1" applyBorder="1" applyAlignment="1">
      <alignment horizontal="center" vertical="center" wrapText="1"/>
    </xf>
    <xf numFmtId="3" fontId="10" fillId="2" borderId="19" xfId="0" applyNumberFormat="1" applyFont="1" applyFill="1" applyBorder="1" applyAlignment="1">
      <alignment horizontal="center" vertical="center" wrapText="1"/>
    </xf>
    <xf numFmtId="168" fontId="10" fillId="2" borderId="22" xfId="1" applyNumberFormat="1" applyFont="1" applyFill="1" applyBorder="1" applyAlignment="1">
      <alignment horizontal="center" vertical="center" wrapText="1"/>
    </xf>
    <xf numFmtId="9" fontId="10" fillId="2" borderId="11" xfId="1" applyFont="1" applyFill="1" applyBorder="1" applyAlignment="1">
      <alignment horizontal="center" vertical="center" wrapText="1"/>
    </xf>
    <xf numFmtId="9" fontId="10" fillId="2" borderId="19" xfId="1" applyFont="1" applyFill="1" applyBorder="1" applyAlignment="1">
      <alignment horizontal="center" vertical="center" wrapText="1"/>
    </xf>
    <xf numFmtId="9" fontId="10" fillId="2" borderId="15" xfId="1" applyNumberFormat="1" applyFont="1" applyFill="1" applyBorder="1" applyAlignment="1">
      <alignment horizontal="center" vertical="center" wrapText="1"/>
    </xf>
    <xf numFmtId="9" fontId="10" fillId="2" borderId="22" xfId="1" applyNumberFormat="1" applyFont="1" applyFill="1" applyBorder="1" applyAlignment="1">
      <alignment horizontal="center" vertical="center" wrapText="1"/>
    </xf>
    <xf numFmtId="0" fontId="0" fillId="0" borderId="0" xfId="0" applyNumberFormat="1"/>
    <xf numFmtId="167" fontId="10" fillId="2" borderId="15" xfId="1" applyNumberFormat="1" applyFont="1" applyFill="1" applyBorder="1" applyAlignment="1">
      <alignment horizontal="center" vertical="center" wrapText="1"/>
    </xf>
    <xf numFmtId="167" fontId="10" fillId="2" borderId="22" xfId="1" applyNumberFormat="1" applyFont="1" applyFill="1" applyBorder="1" applyAlignment="1">
      <alignment horizontal="center" vertical="center" wrapText="1"/>
    </xf>
    <xf numFmtId="9" fontId="0" fillId="0" borderId="13" xfId="0" applyNumberFormat="1" applyBorder="1" applyAlignment="1">
      <alignment horizontal="center" vertical="center"/>
    </xf>
    <xf numFmtId="167" fontId="0" fillId="0" borderId="13" xfId="0" applyNumberFormat="1" applyBorder="1" applyAlignment="1">
      <alignment horizontal="center" vertical="center"/>
    </xf>
    <xf numFmtId="0" fontId="30" fillId="3" borderId="17" xfId="0" applyFont="1" applyFill="1" applyBorder="1" applyAlignment="1">
      <alignment horizontal="center" vertical="center" wrapText="1"/>
    </xf>
    <xf numFmtId="0" fontId="30" fillId="3" borderId="30" xfId="0" applyFont="1" applyFill="1" applyBorder="1" applyAlignment="1">
      <alignment horizontal="center" vertical="center"/>
    </xf>
    <xf numFmtId="0" fontId="20" fillId="2" borderId="0" xfId="0" applyFont="1" applyFill="1" applyAlignment="1">
      <alignment horizontal="left" vertical="center"/>
    </xf>
    <xf numFmtId="0" fontId="0" fillId="2" borderId="0" xfId="0" applyFill="1"/>
    <xf numFmtId="0" fontId="19" fillId="2" borderId="0" xfId="0" applyFont="1" applyFill="1" applyAlignment="1">
      <alignment horizontal="left" vertical="center"/>
    </xf>
    <xf numFmtId="0" fontId="4" fillId="2" borderId="0" xfId="0" applyFont="1" applyFill="1"/>
    <xf numFmtId="0" fontId="3" fillId="2" borderId="0" xfId="0" applyFont="1" applyFill="1"/>
    <xf numFmtId="0" fontId="5" fillId="2" borderId="0" xfId="0" applyFont="1" applyFill="1"/>
    <xf numFmtId="0" fontId="4" fillId="2" borderId="0" xfId="0" applyFont="1" applyFill="1" applyAlignment="1"/>
    <xf numFmtId="0" fontId="4" fillId="2" borderId="0" xfId="0" applyFont="1" applyFill="1" applyAlignment="1">
      <alignment wrapText="1"/>
    </xf>
    <xf numFmtId="0" fontId="11" fillId="2" borderId="0" xfId="0" applyFont="1" applyFill="1" applyAlignment="1">
      <alignment wrapText="1"/>
    </xf>
    <xf numFmtId="165" fontId="4" fillId="2" borderId="0" xfId="0" applyNumberFormat="1" applyFont="1" applyFill="1" applyAlignment="1">
      <alignment wrapText="1"/>
    </xf>
    <xf numFmtId="3" fontId="4" fillId="2" borderId="0" xfId="0" applyNumberFormat="1" applyFont="1" applyFill="1" applyAlignment="1">
      <alignment wrapText="1"/>
    </xf>
    <xf numFmtId="9" fontId="4" fillId="2" borderId="0" xfId="1" applyFont="1" applyFill="1" applyAlignment="1">
      <alignment wrapText="1"/>
    </xf>
    <xf numFmtId="3" fontId="0" fillId="2" borderId="0" xfId="0" applyNumberFormat="1" applyFill="1"/>
    <xf numFmtId="0" fontId="4" fillId="2" borderId="0" xfId="0" applyFont="1" applyFill="1" applyAlignment="1">
      <alignment horizontal="left" vertical="center"/>
    </xf>
    <xf numFmtId="0" fontId="4" fillId="2" borderId="0" xfId="0" applyFont="1" applyFill="1" applyAlignment="1">
      <alignment horizontal="left" vertical="center" wrapText="1"/>
    </xf>
    <xf numFmtId="0" fontId="2" fillId="2" borderId="24" xfId="0" applyFont="1" applyFill="1" applyBorder="1" applyAlignment="1">
      <alignment wrapText="1"/>
    </xf>
    <xf numFmtId="0" fontId="0" fillId="2" borderId="24" xfId="0" applyFill="1" applyBorder="1" applyAlignment="1">
      <alignment horizontal="right" vertical="center" wrapText="1"/>
    </xf>
    <xf numFmtId="3" fontId="10" fillId="2" borderId="24" xfId="0" applyNumberFormat="1" applyFont="1" applyFill="1" applyBorder="1" applyAlignment="1">
      <alignment horizontal="center" vertical="center"/>
    </xf>
    <xf numFmtId="0" fontId="18" fillId="2" borderId="0" xfId="0" applyFont="1" applyFill="1" applyAlignment="1">
      <alignment horizontal="left" vertical="center"/>
    </xf>
    <xf numFmtId="0" fontId="0" fillId="2" borderId="0" xfId="0" applyFill="1" applyAlignment="1"/>
    <xf numFmtId="0" fontId="2" fillId="2" borderId="0" xfId="0" applyFont="1" applyFill="1" applyAlignment="1">
      <alignment vertical="center"/>
    </xf>
    <xf numFmtId="0" fontId="19" fillId="2" borderId="0" xfId="0" applyFont="1" applyFill="1" applyAlignment="1">
      <alignment vertical="center"/>
    </xf>
    <xf numFmtId="0" fontId="21" fillId="2" borderId="0" xfId="0" applyFont="1" applyFill="1" applyAlignment="1">
      <alignment vertical="center"/>
    </xf>
    <xf numFmtId="0" fontId="0" fillId="2" borderId="24" xfId="0" applyFill="1" applyBorder="1" applyAlignment="1">
      <alignment horizontal="center" vertical="center" wrapText="1"/>
    </xf>
    <xf numFmtId="0" fontId="0" fillId="2" borderId="24" xfId="0" applyFill="1" applyBorder="1" applyAlignment="1">
      <alignment wrapText="1"/>
    </xf>
    <xf numFmtId="0" fontId="32" fillId="2" borderId="0" xfId="0" applyFont="1" applyFill="1" applyAlignment="1">
      <alignment horizontal="left" vertical="center"/>
    </xf>
    <xf numFmtId="0" fontId="22" fillId="2" borderId="0" xfId="0" applyFont="1" applyFill="1" applyAlignment="1">
      <alignment horizontal="left" vertical="center"/>
    </xf>
    <xf numFmtId="166" fontId="0" fillId="2" borderId="0" xfId="0" applyNumberFormat="1" applyFill="1"/>
    <xf numFmtId="0" fontId="16" fillId="2" borderId="0" xfId="0" applyFont="1" applyFill="1" applyBorder="1"/>
    <xf numFmtId="166" fontId="16" fillId="2" borderId="0" xfId="0" applyNumberFormat="1" applyFont="1" applyFill="1" applyBorder="1"/>
    <xf numFmtId="0" fontId="23" fillId="2" borderId="0" xfId="0" applyFont="1" applyFill="1"/>
    <xf numFmtId="0" fontId="16" fillId="2" borderId="34" xfId="0" applyFont="1" applyFill="1" applyBorder="1" applyAlignment="1">
      <alignment wrapText="1"/>
    </xf>
    <xf numFmtId="0" fontId="16" fillId="2" borderId="35" xfId="0" applyFont="1" applyFill="1" applyBorder="1"/>
    <xf numFmtId="0" fontId="16" fillId="2" borderId="36" xfId="0" applyFont="1" applyFill="1" applyBorder="1"/>
    <xf numFmtId="0" fontId="16" fillId="2" borderId="37" xfId="0" applyFont="1" applyFill="1" applyBorder="1"/>
    <xf numFmtId="2" fontId="16" fillId="2" borderId="38" xfId="0" applyNumberFormat="1" applyFont="1" applyFill="1" applyBorder="1" applyAlignment="1">
      <alignment horizontal="center" vertical="center"/>
    </xf>
    <xf numFmtId="2" fontId="16" fillId="2" borderId="39" xfId="0" applyNumberFormat="1" applyFont="1" applyFill="1" applyBorder="1" applyAlignment="1">
      <alignment horizontal="center" vertical="center"/>
    </xf>
    <xf numFmtId="166" fontId="16" fillId="2" borderId="40" xfId="0" applyNumberFormat="1" applyFont="1" applyFill="1" applyBorder="1"/>
    <xf numFmtId="166" fontId="16" fillId="2" borderId="41" xfId="0" applyNumberFormat="1" applyFont="1" applyFill="1" applyBorder="1"/>
    <xf numFmtId="166" fontId="0" fillId="2" borderId="6" xfId="0" applyNumberFormat="1" applyFill="1" applyBorder="1"/>
    <xf numFmtId="166" fontId="0" fillId="2" borderId="12" xfId="0" applyNumberFormat="1" applyFill="1" applyBorder="1"/>
    <xf numFmtId="166" fontId="16" fillId="2" borderId="6" xfId="0" applyNumberFormat="1" applyFont="1" applyFill="1" applyBorder="1"/>
    <xf numFmtId="166" fontId="16" fillId="2" borderId="12" xfId="0" applyNumberFormat="1" applyFont="1" applyFill="1" applyBorder="1"/>
    <xf numFmtId="166" fontId="16" fillId="2" borderId="42" xfId="0" applyNumberFormat="1" applyFont="1" applyFill="1" applyBorder="1"/>
    <xf numFmtId="166" fontId="16" fillId="2" borderId="43" xfId="0" applyNumberFormat="1" applyFont="1" applyFill="1" applyBorder="1"/>
    <xf numFmtId="0" fontId="20" fillId="2" borderId="0" xfId="0" applyFont="1" applyFill="1" applyAlignment="1">
      <alignment horizontal="justify" vertical="center"/>
    </xf>
    <xf numFmtId="0" fontId="20" fillId="2" borderId="0" xfId="0" applyFont="1" applyFill="1" applyAlignment="1">
      <alignment horizontal="center" vertical="center" wrapText="1"/>
    </xf>
    <xf numFmtId="0" fontId="19" fillId="2" borderId="0" xfId="0" applyFont="1" applyFill="1" applyAlignment="1">
      <alignment horizontal="justify" vertical="center"/>
    </xf>
    <xf numFmtId="0" fontId="19" fillId="2" borderId="0" xfId="0" applyFont="1" applyFill="1" applyAlignment="1">
      <alignment vertical="top" wrapText="1"/>
    </xf>
    <xf numFmtId="0" fontId="0" fillId="2" borderId="0" xfId="0" applyFill="1" applyAlignment="1">
      <alignment wrapText="1"/>
    </xf>
    <xf numFmtId="167" fontId="0" fillId="2" borderId="0" xfId="0" applyNumberFormat="1" applyFill="1"/>
    <xf numFmtId="2" fontId="0" fillId="2" borderId="24" xfId="0" applyNumberFormat="1" applyFill="1" applyBorder="1"/>
    <xf numFmtId="0" fontId="2" fillId="2" borderId="0" xfId="0" applyFont="1" applyFill="1" applyAlignment="1">
      <alignment horizontal="left" vertical="center"/>
    </xf>
    <xf numFmtId="0" fontId="0" fillId="2" borderId="24" xfId="0" applyFill="1" applyBorder="1" applyAlignment="1">
      <alignment horizontal="left"/>
    </xf>
    <xf numFmtId="3" fontId="0" fillId="2" borderId="24" xfId="0" applyNumberFormat="1" applyFill="1" applyBorder="1"/>
    <xf numFmtId="0" fontId="26" fillId="2" borderId="0" xfId="0" applyFont="1" applyFill="1" applyAlignment="1">
      <alignment vertical="center"/>
    </xf>
    <xf numFmtId="0" fontId="27" fillId="2" borderId="25" xfId="0" applyFont="1" applyFill="1" applyBorder="1" applyAlignment="1">
      <alignment vertical="center" wrapText="1"/>
    </xf>
    <xf numFmtId="0" fontId="16" fillId="2" borderId="27" xfId="0" applyFont="1" applyFill="1" applyBorder="1" applyAlignment="1">
      <alignment horizontal="center" vertical="center" wrapText="1"/>
    </xf>
    <xf numFmtId="0" fontId="27" fillId="2" borderId="26" xfId="0" applyFont="1" applyFill="1" applyBorder="1" applyAlignment="1">
      <alignment vertical="center" wrapText="1"/>
    </xf>
    <xf numFmtId="0" fontId="16" fillId="2" borderId="28" xfId="0" applyFont="1" applyFill="1" applyBorder="1" applyAlignment="1">
      <alignment horizontal="center" vertical="center" wrapText="1"/>
    </xf>
    <xf numFmtId="0" fontId="16" fillId="2" borderId="26" xfId="0" applyFont="1" applyFill="1" applyBorder="1" applyAlignment="1">
      <alignment vertical="center" wrapText="1"/>
    </xf>
    <xf numFmtId="0" fontId="15" fillId="2" borderId="28" xfId="0" applyFont="1" applyFill="1" applyBorder="1" applyAlignment="1">
      <alignment horizontal="center" vertical="center" wrapText="1"/>
    </xf>
    <xf numFmtId="0" fontId="15" fillId="2" borderId="0" xfId="0" applyFont="1" applyFill="1" applyAlignment="1">
      <alignment horizontal="justify" vertical="center"/>
    </xf>
    <xf numFmtId="0" fontId="15" fillId="2" borderId="0" xfId="0" applyFont="1" applyFill="1" applyAlignment="1">
      <alignment vertical="center"/>
    </xf>
    <xf numFmtId="0" fontId="27" fillId="2" borderId="0" xfId="0" applyFont="1" applyFill="1" applyAlignment="1">
      <alignment vertical="center"/>
    </xf>
    <xf numFmtId="0" fontId="16" fillId="2" borderId="0" xfId="0" applyFont="1" applyFill="1" applyAlignment="1">
      <alignment vertical="center"/>
    </xf>
    <xf numFmtId="0" fontId="27" fillId="2" borderId="25" xfId="0" applyFont="1" applyFill="1" applyBorder="1" applyAlignment="1">
      <alignment vertical="center"/>
    </xf>
    <xf numFmtId="0" fontId="27" fillId="2" borderId="26" xfId="0" applyFont="1" applyFill="1" applyBorder="1" applyAlignment="1">
      <alignment vertical="center"/>
    </xf>
    <xf numFmtId="0" fontId="16" fillId="2" borderId="26" xfId="0" applyFont="1" applyFill="1" applyBorder="1" applyAlignment="1">
      <alignment vertical="center"/>
    </xf>
    <xf numFmtId="0" fontId="16" fillId="2" borderId="28" xfId="0" applyFont="1" applyFill="1" applyBorder="1" applyAlignment="1">
      <alignment horizontal="center" vertical="center"/>
    </xf>
    <xf numFmtId="0" fontId="28" fillId="2" borderId="0" xfId="0" applyFont="1" applyFill="1" applyAlignment="1">
      <alignment vertical="center" wrapText="1"/>
    </xf>
    <xf numFmtId="0" fontId="4" fillId="2" borderId="0" xfId="0" applyFont="1" applyFill="1" applyAlignment="1">
      <alignment vertical="center" wrapText="1"/>
    </xf>
    <xf numFmtId="0" fontId="29" fillId="2" borderId="0" xfId="0" applyFont="1" applyFill="1" applyAlignment="1">
      <alignment vertical="center" wrapText="1"/>
    </xf>
    <xf numFmtId="0" fontId="11" fillId="2" borderId="0" xfId="0" applyFont="1" applyFill="1" applyAlignment="1">
      <alignment horizontal="left" wrapText="1"/>
    </xf>
    <xf numFmtId="0" fontId="7" fillId="3" borderId="2"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0" xfId="0" applyFont="1" applyFill="1" applyAlignment="1">
      <alignment horizontal="left" vertical="center" wrapText="1"/>
    </xf>
    <xf numFmtId="0" fontId="0" fillId="2" borderId="0" xfId="0" applyFill="1" applyAlignment="1">
      <alignment horizontal="left" vertical="top" wrapText="1"/>
    </xf>
    <xf numFmtId="0" fontId="25" fillId="2" borderId="24" xfId="0" applyFont="1" applyFill="1" applyBorder="1" applyAlignment="1">
      <alignment horizontal="center" vertical="center"/>
    </xf>
    <xf numFmtId="0" fontId="0" fillId="2" borderId="24" xfId="0" applyFill="1" applyBorder="1" applyAlignment="1">
      <alignment horizontal="center" vertical="center"/>
    </xf>
    <xf numFmtId="0" fontId="0" fillId="2" borderId="24" xfId="0" applyFill="1" applyBorder="1" applyAlignment="1">
      <alignment horizontal="center" vertical="center" wrapText="1"/>
    </xf>
    <xf numFmtId="0" fontId="20" fillId="2" borderId="0" xfId="0" applyFont="1" applyFill="1" applyAlignment="1">
      <alignment horizontal="center" vertical="center" wrapText="1"/>
    </xf>
    <xf numFmtId="0" fontId="0" fillId="2" borderId="24" xfId="0" applyFill="1" applyBorder="1" applyAlignment="1">
      <alignment horizontal="center" wrapText="1"/>
    </xf>
    <xf numFmtId="0" fontId="30" fillId="3" borderId="2" xfId="0" applyFont="1" applyFill="1" applyBorder="1" applyAlignment="1">
      <alignment horizontal="center" vertical="center" wrapText="1"/>
    </xf>
    <xf numFmtId="0" fontId="30" fillId="3" borderId="31" xfId="0" applyFont="1" applyFill="1" applyBorder="1" applyAlignment="1">
      <alignment horizontal="center" vertical="center" wrapText="1"/>
    </xf>
    <xf numFmtId="0" fontId="30" fillId="3" borderId="3" xfId="0" applyFont="1" applyFill="1" applyBorder="1" applyAlignment="1">
      <alignment horizontal="center" vertical="center"/>
    </xf>
    <xf numFmtId="0" fontId="30" fillId="3" borderId="5"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29" xfId="0" applyFont="1" applyFill="1" applyBorder="1" applyAlignment="1">
      <alignment horizontal="center" vertical="center" wrapText="1"/>
    </xf>
    <xf numFmtId="0" fontId="30" fillId="3" borderId="5" xfId="0" applyFont="1" applyFill="1" applyBorder="1" applyAlignment="1">
      <alignment horizontal="center" vertical="center" wrapText="1"/>
    </xf>
    <xf numFmtId="0" fontId="30" fillId="3" borderId="33" xfId="0" applyFont="1" applyFill="1" applyBorder="1" applyAlignment="1">
      <alignment horizontal="center" vertical="center" wrapText="1"/>
    </xf>
    <xf numFmtId="0" fontId="30" fillId="3" borderId="3" xfId="0" applyFont="1" applyFill="1" applyBorder="1" applyAlignment="1">
      <alignment horizontal="center" vertical="center" wrapText="1"/>
    </xf>
    <xf numFmtId="0" fontId="30" fillId="3" borderId="32" xfId="0" applyFont="1" applyFill="1" applyBorder="1" applyAlignment="1">
      <alignment horizontal="center" vertical="center" wrapText="1"/>
    </xf>
    <xf numFmtId="0" fontId="16" fillId="2" borderId="25" xfId="0" applyFont="1" applyFill="1" applyBorder="1" applyAlignment="1">
      <alignment horizontal="center" vertical="center"/>
    </xf>
    <xf numFmtId="0" fontId="16" fillId="2" borderId="26" xfId="0" applyFont="1" applyFill="1" applyBorder="1" applyAlignment="1">
      <alignment horizontal="center" vertical="center"/>
    </xf>
    <xf numFmtId="0" fontId="29" fillId="2" borderId="0" xfId="0" applyFont="1" applyFill="1" applyAlignment="1">
      <alignment vertical="center" wrapText="1"/>
    </xf>
    <xf numFmtId="1" fontId="2" fillId="2" borderId="24" xfId="0" applyNumberFormat="1" applyFont="1" applyFill="1" applyBorder="1"/>
    <xf numFmtId="1" fontId="0" fillId="0" borderId="24" xfId="0" applyNumberFormat="1" applyFill="1" applyBorder="1"/>
  </cellXfs>
  <cellStyles count="4">
    <cellStyle name="Milliers 2" xfId="2"/>
    <cellStyle name="Milliers 3" xfId="3"/>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2'!$C$4</c:f>
              <c:strCache>
                <c:ptCount val="1"/>
                <c:pt idx="0">
                  <c:v>Ensemble des homicides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'Figure 2'!$B$5:$B$11</c:f>
              <c:numCache>
                <c:formatCode>General</c:formatCode>
                <c:ptCount val="7"/>
                <c:pt idx="0">
                  <c:v>2016</c:v>
                </c:pt>
                <c:pt idx="1">
                  <c:v>2017</c:v>
                </c:pt>
                <c:pt idx="2">
                  <c:v>2018</c:v>
                </c:pt>
                <c:pt idx="3">
                  <c:v>2019</c:v>
                </c:pt>
                <c:pt idx="4">
                  <c:v>2020</c:v>
                </c:pt>
                <c:pt idx="5">
                  <c:v>2021</c:v>
                </c:pt>
                <c:pt idx="6">
                  <c:v>2022</c:v>
                </c:pt>
              </c:numCache>
            </c:numRef>
          </c:cat>
          <c:val>
            <c:numRef>
              <c:f>'Figure 2'!$C$5:$C$11</c:f>
              <c:numCache>
                <c:formatCode>#,##0</c:formatCode>
                <c:ptCount val="7"/>
                <c:pt idx="0">
                  <c:v>911</c:v>
                </c:pt>
                <c:pt idx="1">
                  <c:v>826</c:v>
                </c:pt>
                <c:pt idx="2">
                  <c:v>831</c:v>
                </c:pt>
                <c:pt idx="3">
                  <c:v>857</c:v>
                </c:pt>
                <c:pt idx="4">
                  <c:v>823</c:v>
                </c:pt>
                <c:pt idx="5">
                  <c:v>882</c:v>
                </c:pt>
                <c:pt idx="6">
                  <c:v>959</c:v>
                </c:pt>
              </c:numCache>
            </c:numRef>
          </c:val>
          <c:smooth val="0"/>
        </c:ser>
        <c:ser>
          <c:idx val="1"/>
          <c:order val="1"/>
          <c:tx>
            <c:strRef>
              <c:f>'Figure 2'!$D$4</c:f>
              <c:strCache>
                <c:ptCount val="1"/>
                <c:pt idx="0">
                  <c:v>Homicides hors attentats</c:v>
                </c:pt>
              </c:strCache>
            </c:strRef>
          </c:tx>
          <c:spPr>
            <a:ln w="28575" cap="rnd">
              <a:solidFill>
                <a:schemeClr val="accent1"/>
              </a:solidFill>
              <a:prstDash val="sysDash"/>
              <a:round/>
            </a:ln>
            <a:effectLst/>
          </c:spPr>
          <c:marker>
            <c:symbol val="none"/>
          </c:marker>
          <c:cat>
            <c:numRef>
              <c:f>'Figure 2'!$B$5:$B$11</c:f>
              <c:numCache>
                <c:formatCode>General</c:formatCode>
                <c:ptCount val="7"/>
                <c:pt idx="0">
                  <c:v>2016</c:v>
                </c:pt>
                <c:pt idx="1">
                  <c:v>2017</c:v>
                </c:pt>
                <c:pt idx="2">
                  <c:v>2018</c:v>
                </c:pt>
                <c:pt idx="3">
                  <c:v>2019</c:v>
                </c:pt>
                <c:pt idx="4">
                  <c:v>2020</c:v>
                </c:pt>
                <c:pt idx="5">
                  <c:v>2021</c:v>
                </c:pt>
                <c:pt idx="6">
                  <c:v>2022</c:v>
                </c:pt>
              </c:numCache>
            </c:numRef>
          </c:cat>
          <c:val>
            <c:numRef>
              <c:f>'Figure 2'!$D$5:$D$11</c:f>
              <c:numCache>
                <c:formatCode>General</c:formatCode>
                <c:ptCount val="7"/>
                <c:pt idx="0">
                  <c:v>821</c:v>
                </c:pt>
                <c:pt idx="1">
                  <c:v>823</c:v>
                </c:pt>
                <c:pt idx="2">
                  <c:v>821</c:v>
                </c:pt>
                <c:pt idx="3">
                  <c:v>853</c:v>
                </c:pt>
                <c:pt idx="4">
                  <c:v>816</c:v>
                </c:pt>
                <c:pt idx="5">
                  <c:v>881</c:v>
                </c:pt>
                <c:pt idx="6">
                  <c:v>959</c:v>
                </c:pt>
              </c:numCache>
            </c:numRef>
          </c:val>
          <c:smooth val="0"/>
        </c:ser>
        <c:dLbls>
          <c:showLegendKey val="0"/>
          <c:showVal val="0"/>
          <c:showCatName val="0"/>
          <c:showSerName val="0"/>
          <c:showPercent val="0"/>
          <c:showBubbleSize val="0"/>
        </c:dLbls>
        <c:marker val="1"/>
        <c:smooth val="0"/>
        <c:axId val="-1673326016"/>
        <c:axId val="-1673332000"/>
      </c:lineChart>
      <c:catAx>
        <c:axId val="-1673326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32000"/>
        <c:crosses val="autoZero"/>
        <c:auto val="1"/>
        <c:lblAlgn val="ctr"/>
        <c:lblOffset val="100"/>
        <c:noMultiLvlLbl val="0"/>
      </c:catAx>
      <c:valAx>
        <c:axId val="-16733320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260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8'!$C$4</c:f>
              <c:strCache>
                <c:ptCount val="1"/>
                <c:pt idx="0">
                  <c:v>Délits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'Figure 8'!$B$5:$B$15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'Figure 8'!$C$5:$C$15</c:f>
              <c:numCache>
                <c:formatCode>#,##0</c:formatCode>
                <c:ptCount val="11"/>
                <c:pt idx="0">
                  <c:v>353200</c:v>
                </c:pt>
                <c:pt idx="1">
                  <c:v>340100</c:v>
                </c:pt>
                <c:pt idx="2">
                  <c:v>306300</c:v>
                </c:pt>
                <c:pt idx="3">
                  <c:v>282400</c:v>
                </c:pt>
                <c:pt idx="4">
                  <c:v>272400</c:v>
                </c:pt>
                <c:pt idx="5">
                  <c:v>272700</c:v>
                </c:pt>
                <c:pt idx="6">
                  <c:v>290000</c:v>
                </c:pt>
                <c:pt idx="7">
                  <c:v>292100</c:v>
                </c:pt>
                <c:pt idx="8">
                  <c:v>256400</c:v>
                </c:pt>
                <c:pt idx="9">
                  <c:v>253500</c:v>
                </c:pt>
                <c:pt idx="10">
                  <c:v>284300</c:v>
                </c:pt>
              </c:numCache>
            </c:numRef>
          </c:val>
        </c:ser>
        <c:ser>
          <c:idx val="1"/>
          <c:order val="1"/>
          <c:tx>
            <c:strRef>
              <c:f>'Figure 8'!$D$4</c:f>
              <c:strCache>
                <c:ptCount val="1"/>
                <c:pt idx="0">
                  <c:v>Contraventions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'Figure 8'!$B$5:$B$15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'Figure 8'!$D$5:$D$15</c:f>
              <c:numCache>
                <c:formatCode>#,##0</c:formatCode>
                <c:ptCount val="11"/>
                <c:pt idx="0">
                  <c:v>310400</c:v>
                </c:pt>
                <c:pt idx="1">
                  <c:v>339900</c:v>
                </c:pt>
                <c:pt idx="2">
                  <c:v>366900</c:v>
                </c:pt>
                <c:pt idx="3">
                  <c:v>372900</c:v>
                </c:pt>
                <c:pt idx="4">
                  <c:v>365500</c:v>
                </c:pt>
                <c:pt idx="5">
                  <c:v>358200</c:v>
                </c:pt>
                <c:pt idx="6">
                  <c:v>330600</c:v>
                </c:pt>
                <c:pt idx="7">
                  <c:v>324000</c:v>
                </c:pt>
                <c:pt idx="8">
                  <c:v>280000</c:v>
                </c:pt>
                <c:pt idx="9">
                  <c:v>291100</c:v>
                </c:pt>
                <c:pt idx="10">
                  <c:v>266300</c:v>
                </c:pt>
              </c:numCache>
            </c:numRef>
          </c:val>
        </c:ser>
        <c:dLbls>
          <c:dLblPos val="ctr"/>
          <c:showLegendKey val="0"/>
          <c:showVal val="1"/>
          <c:showCatName val="0"/>
          <c:showSerName val="0"/>
          <c:showPercent val="0"/>
          <c:showBubbleSize val="0"/>
        </c:dLbls>
        <c:gapWidth val="70"/>
        <c:overlap val="100"/>
        <c:axId val="-785069792"/>
        <c:axId val="-785073056"/>
      </c:barChart>
      <c:barChart>
        <c:barDir val="col"/>
        <c:grouping val="stacked"/>
        <c:varyColors val="0"/>
        <c:ser>
          <c:idx val="2"/>
          <c:order val="2"/>
          <c:tx>
            <c:strRef>
              <c:f>'Figure 8'!$E$4</c:f>
              <c:strCache>
                <c:ptCount val="1"/>
                <c:pt idx="0">
                  <c:v>Ensemble </c:v>
                </c:pt>
              </c:strCache>
            </c:strRef>
          </c:tx>
          <c:spPr>
            <a:noFill/>
            <a:ln>
              <a:solidFill>
                <a:schemeClr val="accent1"/>
              </a:solidFill>
            </a:ln>
            <a:effectLst/>
          </c:spPr>
          <c:invertIfNegative val="0"/>
          <c:dLbls>
            <c:dLbl>
              <c:idx val="0"/>
              <c:layout>
                <c:manualLayout>
                  <c:x val="0"/>
                  <c:y val="-0.33796296296296297"/>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2.1498821289625584E-17"/>
                  <c:y val="-0.34722222222222221"/>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0"/>
                  <c:y val="-0.33333333333333331"/>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0"/>
                  <c:y val="-0.33333333333333331"/>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
                  <c:y val="-0.32407407407407418"/>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2.3453530522738568E-3"/>
                  <c:y val="-0.33333333333333337"/>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0360591568215704E-3"/>
                  <c:y val="-0.33796296296296297"/>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2.3453530522738568E-3"/>
                  <c:y val="-0.33333333333333337"/>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7.0360591568216562E-3"/>
                  <c:y val="-0.29629629629629628"/>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2.3453530522738568E-3"/>
                  <c:y val="-0.30555555555555558"/>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0"/>
                  <c:y val="-0.30092592592592593"/>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'Figure 8'!$B$5:$B$15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'Figure 8'!$E$5:$E$15</c:f>
              <c:numCache>
                <c:formatCode>#,##0</c:formatCode>
                <c:ptCount val="11"/>
                <c:pt idx="0">
                  <c:v>663600</c:v>
                </c:pt>
                <c:pt idx="1">
                  <c:v>680100</c:v>
                </c:pt>
                <c:pt idx="2">
                  <c:v>673200</c:v>
                </c:pt>
                <c:pt idx="3">
                  <c:v>655300</c:v>
                </c:pt>
                <c:pt idx="4">
                  <c:v>637900</c:v>
                </c:pt>
                <c:pt idx="5">
                  <c:v>631000</c:v>
                </c:pt>
                <c:pt idx="6">
                  <c:v>620500</c:v>
                </c:pt>
                <c:pt idx="7">
                  <c:v>616000</c:v>
                </c:pt>
                <c:pt idx="8">
                  <c:v>536500</c:v>
                </c:pt>
                <c:pt idx="9">
                  <c:v>544500</c:v>
                </c:pt>
                <c:pt idx="10">
                  <c:v>550600</c:v>
                </c:pt>
              </c:numCache>
            </c:numRef>
          </c:val>
        </c:ser>
        <c:dLbls>
          <c:showLegendKey val="0"/>
          <c:showVal val="0"/>
          <c:showCatName val="0"/>
          <c:showSerName val="0"/>
          <c:showPercent val="0"/>
          <c:showBubbleSize val="0"/>
        </c:dLbls>
        <c:gapWidth val="150"/>
        <c:overlap val="100"/>
        <c:axId val="-785072512"/>
        <c:axId val="-785071968"/>
      </c:barChart>
      <c:catAx>
        <c:axId val="-785069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85073056"/>
        <c:crosses val="autoZero"/>
        <c:auto val="1"/>
        <c:lblAlgn val="ctr"/>
        <c:lblOffset val="100"/>
        <c:noMultiLvlLbl val="0"/>
      </c:catAx>
      <c:valAx>
        <c:axId val="-7850730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85069792"/>
        <c:crosses val="autoZero"/>
        <c:crossBetween val="between"/>
      </c:valAx>
      <c:valAx>
        <c:axId val="-785071968"/>
        <c:scaling>
          <c:orientation val="minMax"/>
        </c:scaling>
        <c:delete val="1"/>
        <c:axPos val="r"/>
        <c:numFmt formatCode="#,##0" sourceLinked="1"/>
        <c:majorTickMark val="out"/>
        <c:minorTickMark val="none"/>
        <c:tickLblPos val="nextTo"/>
        <c:crossAx val="-785072512"/>
        <c:crosses val="max"/>
        <c:crossBetween val="between"/>
      </c:valAx>
      <c:catAx>
        <c:axId val="-785072512"/>
        <c:scaling>
          <c:orientation val="minMax"/>
        </c:scaling>
        <c:delete val="1"/>
        <c:axPos val="b"/>
        <c:numFmt formatCode="General" sourceLinked="1"/>
        <c:majorTickMark val="out"/>
        <c:minorTickMark val="none"/>
        <c:tickLblPos val="nextTo"/>
        <c:crossAx val="-785071968"/>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3'!$C$4</c:f>
              <c:strCache>
                <c:ptCount val="1"/>
                <c:pt idx="0">
                  <c:v>Hommes</c:v>
                </c:pt>
              </c:strCache>
            </c:strRef>
          </c:tx>
          <c:spPr>
            <a:ln w="28575" cap="rnd">
              <a:solidFill>
                <a:schemeClr val="accent1"/>
              </a:solidFill>
              <a:round/>
            </a:ln>
            <a:effectLst/>
          </c:spPr>
          <c:marker>
            <c:symbol val="none"/>
          </c:marker>
          <c:cat>
            <c:strRef>
              <c:f>'Figure 3'!$B$5:$B$18</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'Figure 3'!$C$5:$C$18</c:f>
              <c:numCache>
                <c:formatCode>0</c:formatCode>
                <c:ptCount val="14"/>
                <c:pt idx="0">
                  <c:v>7.9571312884762904</c:v>
                </c:pt>
                <c:pt idx="1">
                  <c:v>8.5810001717376316</c:v>
                </c:pt>
                <c:pt idx="2">
                  <c:v>8.3580497417824073</c:v>
                </c:pt>
                <c:pt idx="3">
                  <c:v>7.9544398557254894</c:v>
                </c:pt>
                <c:pt idx="4">
                  <c:v>7.5540752843587002</c:v>
                </c:pt>
                <c:pt idx="5">
                  <c:v>6.9679027123017532</c:v>
                </c:pt>
                <c:pt idx="6">
                  <c:v>5.9028184415846034</c:v>
                </c:pt>
                <c:pt idx="7">
                  <c:v>4.8823426625023254</c:v>
                </c:pt>
                <c:pt idx="8">
                  <c:v>3.906832510574259</c:v>
                </c:pt>
                <c:pt idx="9">
                  <c:v>2.6983130330419387</c:v>
                </c:pt>
                <c:pt idx="10">
                  <c:v>1.8500924796092091</c:v>
                </c:pt>
                <c:pt idx="11">
                  <c:v>1.2053699724932601</c:v>
                </c:pt>
                <c:pt idx="12">
                  <c:v>0.94041027152592094</c:v>
                </c:pt>
                <c:pt idx="13">
                  <c:v>0.69082603712988799</c:v>
                </c:pt>
              </c:numCache>
            </c:numRef>
          </c:val>
          <c:smooth val="0"/>
        </c:ser>
        <c:ser>
          <c:idx val="1"/>
          <c:order val="1"/>
          <c:tx>
            <c:strRef>
              <c:f>'Figure 3'!$D$4</c:f>
              <c:strCache>
                <c:ptCount val="1"/>
                <c:pt idx="0">
                  <c:v>Femmes</c:v>
                </c:pt>
              </c:strCache>
            </c:strRef>
          </c:tx>
          <c:spPr>
            <a:ln w="28575" cap="rnd">
              <a:solidFill>
                <a:schemeClr val="accent2"/>
              </a:solidFill>
              <a:round/>
            </a:ln>
            <a:effectLst/>
          </c:spPr>
          <c:marker>
            <c:symbol val="none"/>
          </c:marker>
          <c:cat>
            <c:strRef>
              <c:f>'Figure 3'!$B$5:$B$18</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'Figure 3'!$D$5:$D$18</c:f>
              <c:numCache>
                <c:formatCode>0</c:formatCode>
                <c:ptCount val="14"/>
                <c:pt idx="0">
                  <c:v>7.0861812623110634</c:v>
                </c:pt>
                <c:pt idx="1">
                  <c:v>12.336736141708176</c:v>
                </c:pt>
                <c:pt idx="2">
                  <c:v>15.000492203650433</c:v>
                </c:pt>
                <c:pt idx="3">
                  <c:v>15.131362110582888</c:v>
                </c:pt>
                <c:pt idx="4">
                  <c:v>13.902308907106381</c:v>
                </c:pt>
                <c:pt idx="5">
                  <c:v>11.895631514819581</c:v>
                </c:pt>
                <c:pt idx="6">
                  <c:v>9.3541319973499633</c:v>
                </c:pt>
                <c:pt idx="7">
                  <c:v>6.6200748555175064</c:v>
                </c:pt>
                <c:pt idx="8">
                  <c:v>4.5605405792602847</c:v>
                </c:pt>
                <c:pt idx="9">
                  <c:v>2.8541176140331181</c:v>
                </c:pt>
                <c:pt idx="10">
                  <c:v>1.7346523670337075</c:v>
                </c:pt>
                <c:pt idx="11">
                  <c:v>1.2204688409877327</c:v>
                </c:pt>
                <c:pt idx="12">
                  <c:v>1.0000310319939858</c:v>
                </c:pt>
                <c:pt idx="13">
                  <c:v>0.71048126165066727</c:v>
                </c:pt>
              </c:numCache>
            </c:numRef>
          </c:val>
          <c:smooth val="0"/>
        </c:ser>
        <c:ser>
          <c:idx val="2"/>
          <c:order val="2"/>
          <c:tx>
            <c:strRef>
              <c:f>'Figure 3'!$E$4</c:f>
              <c:strCache>
                <c:ptCount val="1"/>
                <c:pt idx="0">
                  <c:v>Hommes - violences intrafamiliales</c:v>
                </c:pt>
              </c:strCache>
            </c:strRef>
          </c:tx>
          <c:spPr>
            <a:ln w="28575" cap="rnd">
              <a:solidFill>
                <a:schemeClr val="accent1"/>
              </a:solidFill>
              <a:prstDash val="sysDash"/>
              <a:round/>
            </a:ln>
            <a:effectLst/>
          </c:spPr>
          <c:marker>
            <c:symbol val="none"/>
          </c:marker>
          <c:cat>
            <c:strRef>
              <c:f>'Figure 3'!$B$5:$B$18</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'Figure 3'!$E$5:$E$18</c:f>
              <c:numCache>
                <c:formatCode>0</c:formatCode>
                <c:ptCount val="14"/>
                <c:pt idx="0">
                  <c:v>0.73438722470953988</c:v>
                </c:pt>
                <c:pt idx="1">
                  <c:v>0.79046362102915546</c:v>
                </c:pt>
                <c:pt idx="2">
                  <c:v>1.2215457497848812</c:v>
                </c:pt>
                <c:pt idx="3">
                  <c:v>1.8034313820832497</c:v>
                </c:pt>
                <c:pt idx="4">
                  <c:v>2.0627160183497768</c:v>
                </c:pt>
                <c:pt idx="5">
                  <c:v>2.102536681563314</c:v>
                </c:pt>
                <c:pt idx="6">
                  <c:v>1.7942678852073384</c:v>
                </c:pt>
                <c:pt idx="7">
                  <c:v>1.3529270398490418</c:v>
                </c:pt>
                <c:pt idx="8">
                  <c:v>1.1077035331136775</c:v>
                </c:pt>
                <c:pt idx="9">
                  <c:v>0.7242767079932253</c:v>
                </c:pt>
                <c:pt idx="10">
                  <c:v>0.55082526231739837</c:v>
                </c:pt>
                <c:pt idx="11">
                  <c:v>0.39905300179272785</c:v>
                </c:pt>
                <c:pt idx="12">
                  <c:v>0.32399707116004989</c:v>
                </c:pt>
                <c:pt idx="13">
                  <c:v>0.2693570183595736</c:v>
                </c:pt>
              </c:numCache>
            </c:numRef>
          </c:val>
          <c:smooth val="0"/>
        </c:ser>
        <c:ser>
          <c:idx val="3"/>
          <c:order val="3"/>
          <c:tx>
            <c:strRef>
              <c:f>'Figure 3'!$F$4</c:f>
              <c:strCache>
                <c:ptCount val="1"/>
                <c:pt idx="0">
                  <c:v>Femmes - violences intrafamiliales</c:v>
                </c:pt>
              </c:strCache>
            </c:strRef>
          </c:tx>
          <c:spPr>
            <a:ln w="28575" cap="rnd">
              <a:solidFill>
                <a:schemeClr val="accent2"/>
              </a:solidFill>
              <a:prstDash val="sysDash"/>
              <a:round/>
            </a:ln>
            <a:effectLst/>
          </c:spPr>
          <c:marker>
            <c:symbol val="none"/>
          </c:marker>
          <c:cat>
            <c:strRef>
              <c:f>'Figure 3'!$B$5:$B$18</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'Figure 3'!$F$5:$F$18</c:f>
              <c:numCache>
                <c:formatCode>0</c:formatCode>
                <c:ptCount val="14"/>
                <c:pt idx="0">
                  <c:v>3.1289317921848347</c:v>
                </c:pt>
                <c:pt idx="1">
                  <c:v>7.5673280610962177</c:v>
                </c:pt>
                <c:pt idx="2">
                  <c:v>10.848793476035931</c:v>
                </c:pt>
                <c:pt idx="3">
                  <c:v>12.030638181676609</c:v>
                </c:pt>
                <c:pt idx="4">
                  <c:v>11.491283828686621</c:v>
                </c:pt>
                <c:pt idx="5">
                  <c:v>9.8686188651874698</c:v>
                </c:pt>
                <c:pt idx="6">
                  <c:v>7.5828205893468139</c:v>
                </c:pt>
                <c:pt idx="7">
                  <c:v>5.1658723979656722</c:v>
                </c:pt>
                <c:pt idx="8">
                  <c:v>3.3507636716729143</c:v>
                </c:pt>
                <c:pt idx="9">
                  <c:v>1.9830130218293722</c:v>
                </c:pt>
                <c:pt idx="10">
                  <c:v>1.2084714213956376</c:v>
                </c:pt>
                <c:pt idx="11">
                  <c:v>0.86626337294081979</c:v>
                </c:pt>
                <c:pt idx="12">
                  <c:v>0.68670799594381804</c:v>
                </c:pt>
                <c:pt idx="13">
                  <c:v>0.43614196420935014</c:v>
                </c:pt>
              </c:numCache>
            </c:numRef>
          </c:val>
          <c:smooth val="0"/>
        </c:ser>
        <c:dLbls>
          <c:showLegendKey val="0"/>
          <c:showVal val="0"/>
          <c:showCatName val="0"/>
          <c:showSerName val="0"/>
          <c:showPercent val="0"/>
          <c:showBubbleSize val="0"/>
        </c:dLbls>
        <c:smooth val="0"/>
        <c:axId val="-1673328192"/>
        <c:axId val="-1673327104"/>
      </c:lineChart>
      <c:catAx>
        <c:axId val="-1673328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27104"/>
        <c:crosses val="autoZero"/>
        <c:auto val="1"/>
        <c:lblAlgn val="ctr"/>
        <c:lblOffset val="100"/>
        <c:noMultiLvlLbl val="0"/>
      </c:catAx>
      <c:valAx>
        <c:axId val="-16733271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2819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pieChart>
        <c:varyColors val="1"/>
        <c:ser>
          <c:idx val="0"/>
          <c:order val="0"/>
          <c:tx>
            <c:strRef>
              <c:f>'Figure 4'!$C$5</c:f>
              <c:strCache>
                <c:ptCount val="1"/>
                <c:pt idx="0">
                  <c:v>2016</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cat>
            <c:strRef>
              <c:f>'Figure 4'!$B$6:$B$10</c:f>
              <c:strCache>
                <c:ptCount val="5"/>
                <c:pt idx="0">
                  <c:v>Délai inférieur à 1 mois</c:v>
                </c:pt>
                <c:pt idx="1">
                  <c:v>Délai entre 1 mois et 1 an</c:v>
                </c:pt>
                <c:pt idx="2">
                  <c:v>Délai entre 1 an et 2 ans</c:v>
                </c:pt>
                <c:pt idx="3">
                  <c:v>Délai entre 2 ans et 5 ans</c:v>
                </c:pt>
                <c:pt idx="4">
                  <c:v>Délai supérieur à 5 ans</c:v>
                </c:pt>
              </c:strCache>
            </c:strRef>
          </c:cat>
          <c:val>
            <c:numRef>
              <c:f>'Figure 4'!$C$6:$C$10</c:f>
              <c:numCache>
                <c:formatCode>0\ %</c:formatCode>
                <c:ptCount val="5"/>
                <c:pt idx="0">
                  <c:v>0.40317226115824401</c:v>
                </c:pt>
                <c:pt idx="1">
                  <c:v>0.27543868893924223</c:v>
                </c:pt>
                <c:pt idx="2">
                  <c:v>9.6432523581177196E-2</c:v>
                </c:pt>
                <c:pt idx="3">
                  <c:v>0.110739316014122</c:v>
                </c:pt>
                <c:pt idx="4">
                  <c:v>0.114217210307214</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pieChart>
        <c:varyColors val="1"/>
        <c:ser>
          <c:idx val="0"/>
          <c:order val="0"/>
          <c:tx>
            <c:strRef>
              <c:f>'Figure 4'!$D$5</c:f>
              <c:strCache>
                <c:ptCount val="1"/>
                <c:pt idx="0">
                  <c:v>2022</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cat>
            <c:strRef>
              <c:f>'Figure 4'!$B$6:$B$10</c:f>
              <c:strCache>
                <c:ptCount val="5"/>
                <c:pt idx="0">
                  <c:v>Délai inférieur à 1 mois</c:v>
                </c:pt>
                <c:pt idx="1">
                  <c:v>Délai entre 1 mois et 1 an</c:v>
                </c:pt>
                <c:pt idx="2">
                  <c:v>Délai entre 1 an et 2 ans</c:v>
                </c:pt>
                <c:pt idx="3">
                  <c:v>Délai entre 2 ans et 5 ans</c:v>
                </c:pt>
                <c:pt idx="4">
                  <c:v>Délai supérieur à 5 ans</c:v>
                </c:pt>
              </c:strCache>
            </c:strRef>
          </c:cat>
          <c:val>
            <c:numRef>
              <c:f>'Figure 4'!$D$6:$D$10</c:f>
              <c:numCache>
                <c:formatCode>0\ %</c:formatCode>
                <c:ptCount val="5"/>
                <c:pt idx="0">
                  <c:v>0.33049504724777401</c:v>
                </c:pt>
                <c:pt idx="1">
                  <c:v>0.25467063342794294</c:v>
                </c:pt>
                <c:pt idx="2">
                  <c:v>9.9510994084054297E-2</c:v>
                </c:pt>
                <c:pt idx="3">
                  <c:v>0.12881715282289799</c:v>
                </c:pt>
                <c:pt idx="4">
                  <c:v>0.186506172417331</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5'!$C$5</c:f>
              <c:strCache>
                <c:ptCount val="1"/>
                <c:pt idx="0">
                  <c:v>Hommes</c:v>
                </c:pt>
              </c:strCache>
            </c:strRef>
          </c:tx>
          <c:spPr>
            <a:ln w="28575" cap="rnd">
              <a:solidFill>
                <a:schemeClr val="accent1"/>
              </a:solidFill>
              <a:round/>
            </a:ln>
            <a:effectLst/>
          </c:spPr>
          <c:marker>
            <c:symbol val="none"/>
          </c:marker>
          <c:cat>
            <c:strRef>
              <c:f>'Figure 5'!$B$6:$B$23</c:f>
              <c:strCache>
                <c:ptCount val="18"/>
                <c:pt idx="0">
                  <c:v>0-1 an</c:v>
                </c:pt>
                <c:pt idx="1">
                  <c:v>2-4 ans</c:v>
                </c:pt>
                <c:pt idx="2">
                  <c:v>5-9 ans</c:v>
                </c:pt>
                <c:pt idx="3">
                  <c:v>10-14 ans</c:v>
                </c:pt>
                <c:pt idx="4">
                  <c:v>15-17 ans</c:v>
                </c:pt>
                <c:pt idx="5">
                  <c:v>18-19 ans</c:v>
                </c:pt>
                <c:pt idx="6">
                  <c:v>20-24 ans</c:v>
                </c:pt>
                <c:pt idx="7">
                  <c:v>25-29 ans</c:v>
                </c:pt>
                <c:pt idx="8">
                  <c:v>30-34 ans</c:v>
                </c:pt>
                <c:pt idx="9">
                  <c:v>35-39 ans</c:v>
                </c:pt>
                <c:pt idx="10">
                  <c:v>40-44 ans</c:v>
                </c:pt>
                <c:pt idx="11">
                  <c:v>45-49 ans</c:v>
                </c:pt>
                <c:pt idx="12">
                  <c:v>50-54 ans</c:v>
                </c:pt>
                <c:pt idx="13">
                  <c:v>55-59 ans</c:v>
                </c:pt>
                <c:pt idx="14">
                  <c:v>60-64 ans</c:v>
                </c:pt>
                <c:pt idx="15">
                  <c:v>65-69 ans</c:v>
                </c:pt>
                <c:pt idx="16">
                  <c:v>70-74 ans</c:v>
                </c:pt>
                <c:pt idx="17">
                  <c:v>75 ans ou plus</c:v>
                </c:pt>
              </c:strCache>
            </c:strRef>
          </c:cat>
          <c:val>
            <c:numRef>
              <c:f>'Figure 5'!$C$6:$C$23</c:f>
              <c:numCache>
                <c:formatCode>0.0</c:formatCode>
                <c:ptCount val="18"/>
                <c:pt idx="0">
                  <c:v>0.16899194894189917</c:v>
                </c:pt>
                <c:pt idx="1">
                  <c:v>0.45004580983193515</c:v>
                </c:pt>
                <c:pt idx="2">
                  <c:v>0.54832529884457937</c:v>
                </c:pt>
                <c:pt idx="3">
                  <c:v>0.43744132024087151</c:v>
                </c:pt>
                <c:pt idx="4">
                  <c:v>0.31843761403380466</c:v>
                </c:pt>
                <c:pt idx="5">
                  <c:v>0.20702618646001689</c:v>
                </c:pt>
                <c:pt idx="6">
                  <c:v>0.15681331374998064</c:v>
                </c:pt>
                <c:pt idx="7">
                  <c:v>0.1058935143464101</c:v>
                </c:pt>
                <c:pt idx="8">
                  <c:v>7.4404574875887641E-2</c:v>
                </c:pt>
                <c:pt idx="9">
                  <c:v>5.2489833160820017E-2</c:v>
                </c:pt>
                <c:pt idx="10">
                  <c:v>3.0844250511219359E-2</c:v>
                </c:pt>
                <c:pt idx="11">
                  <c:v>2.6234042323942639E-2</c:v>
                </c:pt>
                <c:pt idx="12">
                  <c:v>2.0065440698642162E-2</c:v>
                </c:pt>
                <c:pt idx="13">
                  <c:v>1.1584720217422028E-2</c:v>
                </c:pt>
                <c:pt idx="14">
                  <c:v>7.0041359422739124E-3</c:v>
                </c:pt>
                <c:pt idx="15">
                  <c:v>4.3791824613742423E-3</c:v>
                </c:pt>
                <c:pt idx="16">
                  <c:v>3.5089935504698543E-3</c:v>
                </c:pt>
                <c:pt idx="17">
                  <c:v>1.9157682671377926E-3</c:v>
                </c:pt>
              </c:numCache>
            </c:numRef>
          </c:val>
          <c:smooth val="0"/>
        </c:ser>
        <c:ser>
          <c:idx val="1"/>
          <c:order val="1"/>
          <c:tx>
            <c:strRef>
              <c:f>'Figure 5'!$D$5</c:f>
              <c:strCache>
                <c:ptCount val="1"/>
                <c:pt idx="0">
                  <c:v>Femmes</c:v>
                </c:pt>
              </c:strCache>
            </c:strRef>
          </c:tx>
          <c:spPr>
            <a:ln w="28575" cap="rnd">
              <a:solidFill>
                <a:schemeClr val="accent2"/>
              </a:solidFill>
              <a:round/>
            </a:ln>
            <a:effectLst/>
          </c:spPr>
          <c:marker>
            <c:symbol val="none"/>
          </c:marker>
          <c:cat>
            <c:strRef>
              <c:f>'Figure 5'!$B$6:$B$23</c:f>
              <c:strCache>
                <c:ptCount val="18"/>
                <c:pt idx="0">
                  <c:v>0-1 an</c:v>
                </c:pt>
                <c:pt idx="1">
                  <c:v>2-4 ans</c:v>
                </c:pt>
                <c:pt idx="2">
                  <c:v>5-9 ans</c:v>
                </c:pt>
                <c:pt idx="3">
                  <c:v>10-14 ans</c:v>
                </c:pt>
                <c:pt idx="4">
                  <c:v>15-17 ans</c:v>
                </c:pt>
                <c:pt idx="5">
                  <c:v>18-19 ans</c:v>
                </c:pt>
                <c:pt idx="6">
                  <c:v>20-24 ans</c:v>
                </c:pt>
                <c:pt idx="7">
                  <c:v>25-29 ans</c:v>
                </c:pt>
                <c:pt idx="8">
                  <c:v>30-34 ans</c:v>
                </c:pt>
                <c:pt idx="9">
                  <c:v>35-39 ans</c:v>
                </c:pt>
                <c:pt idx="10">
                  <c:v>40-44 ans</c:v>
                </c:pt>
                <c:pt idx="11">
                  <c:v>45-49 ans</c:v>
                </c:pt>
                <c:pt idx="12">
                  <c:v>50-54 ans</c:v>
                </c:pt>
                <c:pt idx="13">
                  <c:v>55-59 ans</c:v>
                </c:pt>
                <c:pt idx="14">
                  <c:v>60-64 ans</c:v>
                </c:pt>
                <c:pt idx="15">
                  <c:v>65-69 ans</c:v>
                </c:pt>
                <c:pt idx="16">
                  <c:v>70-74 ans</c:v>
                </c:pt>
                <c:pt idx="17">
                  <c:v>75 ans ou plus</c:v>
                </c:pt>
              </c:strCache>
            </c:strRef>
          </c:cat>
          <c:val>
            <c:numRef>
              <c:f>'Figure 5'!$D$6:$D$23</c:f>
              <c:numCache>
                <c:formatCode>0.0</c:formatCode>
                <c:ptCount val="18"/>
                <c:pt idx="0">
                  <c:v>0.43039309725855757</c:v>
                </c:pt>
                <c:pt idx="1">
                  <c:v>1.2436993720491472</c:v>
                </c:pt>
                <c:pt idx="2">
                  <c:v>1.7094286291957201</c:v>
                </c:pt>
                <c:pt idx="3">
                  <c:v>2.6621361879188834</c:v>
                </c:pt>
                <c:pt idx="4">
                  <c:v>4.8636495725188507</c:v>
                </c:pt>
                <c:pt idx="5">
                  <c:v>3.7376128564920954</c:v>
                </c:pt>
                <c:pt idx="6">
                  <c:v>2.4256004233472246</c:v>
                </c:pt>
                <c:pt idx="7">
                  <c:v>1.5023631420242489</c:v>
                </c:pt>
                <c:pt idx="8">
                  <c:v>1.0568414944982076</c:v>
                </c:pt>
                <c:pt idx="9">
                  <c:v>0.79378222427400846</c:v>
                </c:pt>
                <c:pt idx="10">
                  <c:v>0.58720312977882172</c:v>
                </c:pt>
                <c:pt idx="11">
                  <c:v>0.41444083879898158</c:v>
                </c:pt>
                <c:pt idx="12">
                  <c:v>0.27679837139974195</c:v>
                </c:pt>
                <c:pt idx="13">
                  <c:v>0.14211374011783157</c:v>
                </c:pt>
                <c:pt idx="14">
                  <c:v>8.264622182796913E-2</c:v>
                </c:pt>
                <c:pt idx="15">
                  <c:v>5.7269634099976423E-2</c:v>
                </c:pt>
                <c:pt idx="16">
                  <c:v>4.3044378754495884E-2</c:v>
                </c:pt>
                <c:pt idx="17">
                  <c:v>3.2010419391511939E-2</c:v>
                </c:pt>
              </c:numCache>
            </c:numRef>
          </c:val>
          <c:smooth val="0"/>
        </c:ser>
        <c:ser>
          <c:idx val="2"/>
          <c:order val="2"/>
          <c:tx>
            <c:strRef>
              <c:f>'Figure 5'!$E$5</c:f>
              <c:strCache>
                <c:ptCount val="1"/>
                <c:pt idx="0">
                  <c:v>Ensemble</c:v>
                </c:pt>
              </c:strCache>
            </c:strRef>
          </c:tx>
          <c:spPr>
            <a:ln w="28575" cap="rnd">
              <a:solidFill>
                <a:schemeClr val="accent3"/>
              </a:solidFill>
              <a:round/>
            </a:ln>
            <a:effectLst/>
          </c:spPr>
          <c:marker>
            <c:symbol val="none"/>
          </c:marker>
          <c:cat>
            <c:strRef>
              <c:f>'Figure 5'!$B$6:$B$23</c:f>
              <c:strCache>
                <c:ptCount val="18"/>
                <c:pt idx="0">
                  <c:v>0-1 an</c:v>
                </c:pt>
                <c:pt idx="1">
                  <c:v>2-4 ans</c:v>
                </c:pt>
                <c:pt idx="2">
                  <c:v>5-9 ans</c:v>
                </c:pt>
                <c:pt idx="3">
                  <c:v>10-14 ans</c:v>
                </c:pt>
                <c:pt idx="4">
                  <c:v>15-17 ans</c:v>
                </c:pt>
                <c:pt idx="5">
                  <c:v>18-19 ans</c:v>
                </c:pt>
                <c:pt idx="6">
                  <c:v>20-24 ans</c:v>
                </c:pt>
                <c:pt idx="7">
                  <c:v>25-29 ans</c:v>
                </c:pt>
                <c:pt idx="8">
                  <c:v>30-34 ans</c:v>
                </c:pt>
                <c:pt idx="9">
                  <c:v>35-39 ans</c:v>
                </c:pt>
                <c:pt idx="10">
                  <c:v>40-44 ans</c:v>
                </c:pt>
                <c:pt idx="11">
                  <c:v>45-49 ans</c:v>
                </c:pt>
                <c:pt idx="12">
                  <c:v>50-54 ans</c:v>
                </c:pt>
                <c:pt idx="13">
                  <c:v>55-59 ans</c:v>
                </c:pt>
                <c:pt idx="14">
                  <c:v>60-64 ans</c:v>
                </c:pt>
                <c:pt idx="15">
                  <c:v>65-69 ans</c:v>
                </c:pt>
                <c:pt idx="16">
                  <c:v>70-74 ans</c:v>
                </c:pt>
                <c:pt idx="17">
                  <c:v>75 ans ou plus</c:v>
                </c:pt>
              </c:strCache>
            </c:strRef>
          </c:cat>
          <c:val>
            <c:numRef>
              <c:f>'Figure 5'!$E$6:$E$23</c:f>
              <c:numCache>
                <c:formatCode>0.0</c:formatCode>
                <c:ptCount val="18"/>
                <c:pt idx="0">
                  <c:v>0.29693730380928146</c:v>
                </c:pt>
                <c:pt idx="1">
                  <c:v>0.83736671073377689</c:v>
                </c:pt>
                <c:pt idx="2">
                  <c:v>1.116088340143385</c:v>
                </c:pt>
                <c:pt idx="3">
                  <c:v>1.5226904047795247</c:v>
                </c:pt>
                <c:pt idx="4">
                  <c:v>2.5284390685324407</c:v>
                </c:pt>
                <c:pt idx="5">
                  <c:v>1.9224861331843239</c:v>
                </c:pt>
                <c:pt idx="6">
                  <c:v>1.2673628196387952</c:v>
                </c:pt>
                <c:pt idx="7">
                  <c:v>0.80865022241235951</c:v>
                </c:pt>
                <c:pt idx="8">
                  <c:v>0.57600851931609265</c:v>
                </c:pt>
                <c:pt idx="9">
                  <c:v>0.43401744450147756</c:v>
                </c:pt>
                <c:pt idx="10">
                  <c:v>0.31490015542150745</c:v>
                </c:pt>
                <c:pt idx="11">
                  <c:v>0.22264864400726828</c:v>
                </c:pt>
                <c:pt idx="12">
                  <c:v>0.15041310847995432</c:v>
                </c:pt>
                <c:pt idx="13">
                  <c:v>7.8641170703392327E-2</c:v>
                </c:pt>
                <c:pt idx="14">
                  <c:v>4.6447296563833791E-2</c:v>
                </c:pt>
                <c:pt idx="15">
                  <c:v>3.2524780937917365E-2</c:v>
                </c:pt>
                <c:pt idx="16">
                  <c:v>2.4812356553563675E-2</c:v>
                </c:pt>
                <c:pt idx="17">
                  <c:v>2.0125239516830828E-2</c:v>
                </c:pt>
              </c:numCache>
            </c:numRef>
          </c:val>
          <c:smooth val="0"/>
        </c:ser>
        <c:dLbls>
          <c:showLegendKey val="0"/>
          <c:showVal val="0"/>
          <c:showCatName val="0"/>
          <c:showSerName val="0"/>
          <c:showPercent val="0"/>
          <c:showBubbleSize val="0"/>
        </c:dLbls>
        <c:smooth val="0"/>
        <c:axId val="-1673326560"/>
        <c:axId val="-1673332544"/>
      </c:lineChart>
      <c:catAx>
        <c:axId val="-1673326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32544"/>
        <c:crosses val="autoZero"/>
        <c:auto val="1"/>
        <c:lblAlgn val="ctr"/>
        <c:lblOffset val="100"/>
        <c:noMultiLvlLbl val="0"/>
      </c:catAx>
      <c:valAx>
        <c:axId val="-16733325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2656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5'!$F$5</c:f>
              <c:strCache>
                <c:ptCount val="1"/>
                <c:pt idx="0">
                  <c:v>Hommes</c:v>
                </c:pt>
              </c:strCache>
            </c:strRef>
          </c:tx>
          <c:spPr>
            <a:ln w="28575" cap="rnd">
              <a:solidFill>
                <a:schemeClr val="accent1"/>
              </a:solidFill>
              <a:round/>
            </a:ln>
            <a:effectLst/>
          </c:spPr>
          <c:marker>
            <c:symbol val="none"/>
          </c:marker>
          <c:cat>
            <c:strRef>
              <c:f>'Figure 5'!$B$6:$B$23</c:f>
              <c:strCache>
                <c:ptCount val="18"/>
                <c:pt idx="0">
                  <c:v>0-1 an</c:v>
                </c:pt>
                <c:pt idx="1">
                  <c:v>2-4 ans</c:v>
                </c:pt>
                <c:pt idx="2">
                  <c:v>5-9 ans</c:v>
                </c:pt>
                <c:pt idx="3">
                  <c:v>10-14 ans</c:v>
                </c:pt>
                <c:pt idx="4">
                  <c:v>15-17 ans</c:v>
                </c:pt>
                <c:pt idx="5">
                  <c:v>18-19 ans</c:v>
                </c:pt>
                <c:pt idx="6">
                  <c:v>20-24 ans</c:v>
                </c:pt>
                <c:pt idx="7">
                  <c:v>25-29 ans</c:v>
                </c:pt>
                <c:pt idx="8">
                  <c:v>30-34 ans</c:v>
                </c:pt>
                <c:pt idx="9">
                  <c:v>35-39 ans</c:v>
                </c:pt>
                <c:pt idx="10">
                  <c:v>40-44 ans</c:v>
                </c:pt>
                <c:pt idx="11">
                  <c:v>45-49 ans</c:v>
                </c:pt>
                <c:pt idx="12">
                  <c:v>50-54 ans</c:v>
                </c:pt>
                <c:pt idx="13">
                  <c:v>55-59 ans</c:v>
                </c:pt>
                <c:pt idx="14">
                  <c:v>60-64 ans</c:v>
                </c:pt>
                <c:pt idx="15">
                  <c:v>65-69 ans</c:v>
                </c:pt>
                <c:pt idx="16">
                  <c:v>70-74 ans</c:v>
                </c:pt>
                <c:pt idx="17">
                  <c:v>75 ans ou plus</c:v>
                </c:pt>
              </c:strCache>
            </c:strRef>
          </c:cat>
          <c:val>
            <c:numRef>
              <c:f>'Figure 5'!$F$6:$F$23</c:f>
              <c:numCache>
                <c:formatCode>0.0</c:formatCode>
                <c:ptCount val="18"/>
                <c:pt idx="0">
                  <c:v>0.26757058582467369</c:v>
                </c:pt>
                <c:pt idx="1">
                  <c:v>0.70056832822744586</c:v>
                </c:pt>
                <c:pt idx="2">
                  <c:v>0.78603014914156466</c:v>
                </c:pt>
                <c:pt idx="3">
                  <c:v>0.85339910646782358</c:v>
                </c:pt>
                <c:pt idx="4">
                  <c:v>0.57364479274510738</c:v>
                </c:pt>
                <c:pt idx="5">
                  <c:v>0.33288869754650441</c:v>
                </c:pt>
                <c:pt idx="6">
                  <c:v>0.21274672502385911</c:v>
                </c:pt>
                <c:pt idx="7">
                  <c:v>0.12318225138255867</c:v>
                </c:pt>
                <c:pt idx="8">
                  <c:v>9.6524853893043411E-2</c:v>
                </c:pt>
                <c:pt idx="9">
                  <c:v>6.279157611761646E-2</c:v>
                </c:pt>
                <c:pt idx="10">
                  <c:v>4.7230258595304636E-2</c:v>
                </c:pt>
                <c:pt idx="11">
                  <c:v>3.9819528527412933E-2</c:v>
                </c:pt>
                <c:pt idx="12">
                  <c:v>4.1042946883586243E-2</c:v>
                </c:pt>
                <c:pt idx="13">
                  <c:v>1.7145385921784603E-2</c:v>
                </c:pt>
                <c:pt idx="14">
                  <c:v>1.1006499337859006E-2</c:v>
                </c:pt>
                <c:pt idx="15">
                  <c:v>6.0213758843895831E-3</c:v>
                </c:pt>
                <c:pt idx="16">
                  <c:v>5.848322584116424E-3</c:v>
                </c:pt>
                <c:pt idx="17">
                  <c:v>8.0462267219787286E-3</c:v>
                </c:pt>
              </c:numCache>
            </c:numRef>
          </c:val>
          <c:smooth val="0"/>
        </c:ser>
        <c:ser>
          <c:idx val="1"/>
          <c:order val="1"/>
          <c:tx>
            <c:strRef>
              <c:f>'Figure 5'!$G$5</c:f>
              <c:strCache>
                <c:ptCount val="1"/>
                <c:pt idx="0">
                  <c:v>Femmes</c:v>
                </c:pt>
              </c:strCache>
            </c:strRef>
          </c:tx>
          <c:spPr>
            <a:ln w="28575" cap="rnd">
              <a:solidFill>
                <a:schemeClr val="accent2"/>
              </a:solidFill>
              <a:round/>
            </a:ln>
            <a:effectLst/>
          </c:spPr>
          <c:marker>
            <c:symbol val="none"/>
          </c:marker>
          <c:cat>
            <c:strRef>
              <c:f>'Figure 5'!$B$6:$B$23</c:f>
              <c:strCache>
                <c:ptCount val="18"/>
                <c:pt idx="0">
                  <c:v>0-1 an</c:v>
                </c:pt>
                <c:pt idx="1">
                  <c:v>2-4 ans</c:v>
                </c:pt>
                <c:pt idx="2">
                  <c:v>5-9 ans</c:v>
                </c:pt>
                <c:pt idx="3">
                  <c:v>10-14 ans</c:v>
                </c:pt>
                <c:pt idx="4">
                  <c:v>15-17 ans</c:v>
                </c:pt>
                <c:pt idx="5">
                  <c:v>18-19 ans</c:v>
                </c:pt>
                <c:pt idx="6">
                  <c:v>20-24 ans</c:v>
                </c:pt>
                <c:pt idx="7">
                  <c:v>25-29 ans</c:v>
                </c:pt>
                <c:pt idx="8">
                  <c:v>30-34 ans</c:v>
                </c:pt>
                <c:pt idx="9">
                  <c:v>35-39 ans</c:v>
                </c:pt>
                <c:pt idx="10">
                  <c:v>40-44 ans</c:v>
                </c:pt>
                <c:pt idx="11">
                  <c:v>45-49 ans</c:v>
                </c:pt>
                <c:pt idx="12">
                  <c:v>50-54 ans</c:v>
                </c:pt>
                <c:pt idx="13">
                  <c:v>55-59 ans</c:v>
                </c:pt>
                <c:pt idx="14">
                  <c:v>60-64 ans</c:v>
                </c:pt>
                <c:pt idx="15">
                  <c:v>65-69 ans</c:v>
                </c:pt>
                <c:pt idx="16">
                  <c:v>70-74 ans</c:v>
                </c:pt>
                <c:pt idx="17">
                  <c:v>75 ans ou plus</c:v>
                </c:pt>
              </c:strCache>
            </c:strRef>
          </c:cat>
          <c:val>
            <c:numRef>
              <c:f>'Figure 5'!$G$6:$G$23</c:f>
              <c:numCache>
                <c:formatCode>0.0</c:formatCode>
                <c:ptCount val="18"/>
                <c:pt idx="0">
                  <c:v>0.71683218929070336</c:v>
                </c:pt>
                <c:pt idx="1">
                  <c:v>2.0734580474389182</c:v>
                </c:pt>
                <c:pt idx="2">
                  <c:v>2.8839305580814574</c:v>
                </c:pt>
                <c:pt idx="3">
                  <c:v>4.8587464875591806</c:v>
                </c:pt>
                <c:pt idx="4">
                  <c:v>4.825815820465162</c:v>
                </c:pt>
                <c:pt idx="5">
                  <c:v>3.6243518608408198</c:v>
                </c:pt>
                <c:pt idx="6">
                  <c:v>2.4662267563987776</c:v>
                </c:pt>
                <c:pt idx="7">
                  <c:v>1.4559642803429891</c:v>
                </c:pt>
                <c:pt idx="8">
                  <c:v>0.89684542693167546</c:v>
                </c:pt>
                <c:pt idx="9">
                  <c:v>0.68923981012137092</c:v>
                </c:pt>
                <c:pt idx="10">
                  <c:v>0.51466899022313728</c:v>
                </c:pt>
                <c:pt idx="11">
                  <c:v>0.36137777334569027</c:v>
                </c:pt>
                <c:pt idx="12">
                  <c:v>0.30288639681920643</c:v>
                </c:pt>
                <c:pt idx="13">
                  <c:v>0.17194008063638883</c:v>
                </c:pt>
                <c:pt idx="14">
                  <c:v>0.10284863160813937</c:v>
                </c:pt>
                <c:pt idx="15">
                  <c:v>8.4220050147024147E-2</c:v>
                </c:pt>
                <c:pt idx="16">
                  <c:v>6.4566568131743829E-2</c:v>
                </c:pt>
                <c:pt idx="17">
                  <c:v>5.7268640942626826E-2</c:v>
                </c:pt>
              </c:numCache>
            </c:numRef>
          </c:val>
          <c:smooth val="0"/>
        </c:ser>
        <c:ser>
          <c:idx val="2"/>
          <c:order val="2"/>
          <c:tx>
            <c:strRef>
              <c:f>'Figure 5'!$H$5</c:f>
              <c:strCache>
                <c:ptCount val="1"/>
                <c:pt idx="0">
                  <c:v>Ensemble</c:v>
                </c:pt>
              </c:strCache>
            </c:strRef>
          </c:tx>
          <c:spPr>
            <a:ln w="28575" cap="rnd">
              <a:solidFill>
                <a:schemeClr val="accent3"/>
              </a:solidFill>
              <a:round/>
            </a:ln>
            <a:effectLst/>
          </c:spPr>
          <c:marker>
            <c:symbol val="none"/>
          </c:marker>
          <c:cat>
            <c:strRef>
              <c:f>'Figure 5'!$B$6:$B$23</c:f>
              <c:strCache>
                <c:ptCount val="18"/>
                <c:pt idx="0">
                  <c:v>0-1 an</c:v>
                </c:pt>
                <c:pt idx="1">
                  <c:v>2-4 ans</c:v>
                </c:pt>
                <c:pt idx="2">
                  <c:v>5-9 ans</c:v>
                </c:pt>
                <c:pt idx="3">
                  <c:v>10-14 ans</c:v>
                </c:pt>
                <c:pt idx="4">
                  <c:v>15-17 ans</c:v>
                </c:pt>
                <c:pt idx="5">
                  <c:v>18-19 ans</c:v>
                </c:pt>
                <c:pt idx="6">
                  <c:v>20-24 ans</c:v>
                </c:pt>
                <c:pt idx="7">
                  <c:v>25-29 ans</c:v>
                </c:pt>
                <c:pt idx="8">
                  <c:v>30-34 ans</c:v>
                </c:pt>
                <c:pt idx="9">
                  <c:v>35-39 ans</c:v>
                </c:pt>
                <c:pt idx="10">
                  <c:v>40-44 ans</c:v>
                </c:pt>
                <c:pt idx="11">
                  <c:v>45-49 ans</c:v>
                </c:pt>
                <c:pt idx="12">
                  <c:v>50-54 ans</c:v>
                </c:pt>
                <c:pt idx="13">
                  <c:v>55-59 ans</c:v>
                </c:pt>
                <c:pt idx="14">
                  <c:v>60-64 ans</c:v>
                </c:pt>
                <c:pt idx="15">
                  <c:v>65-69 ans</c:v>
                </c:pt>
                <c:pt idx="16">
                  <c:v>70-74 ans</c:v>
                </c:pt>
                <c:pt idx="17">
                  <c:v>75 ans ou plus</c:v>
                </c:pt>
              </c:strCache>
            </c:strRef>
          </c:cat>
          <c:val>
            <c:numRef>
              <c:f>'Figure 5'!$H$6:$H$23</c:f>
              <c:numCache>
                <c:formatCode>0.0</c:formatCode>
                <c:ptCount val="18"/>
                <c:pt idx="0">
                  <c:v>0.48746608228254912</c:v>
                </c:pt>
                <c:pt idx="1">
                  <c:v>1.3705695834329652</c:v>
                </c:pt>
                <c:pt idx="2">
                  <c:v>1.8118736596941574</c:v>
                </c:pt>
                <c:pt idx="3">
                  <c:v>2.8072848468190776</c:v>
                </c:pt>
                <c:pt idx="4">
                  <c:v>2.6411620486775402</c:v>
                </c:pt>
                <c:pt idx="5">
                  <c:v>1.9321620621339777</c:v>
                </c:pt>
                <c:pt idx="6">
                  <c:v>1.3158035630971276</c:v>
                </c:pt>
                <c:pt idx="7">
                  <c:v>0.79388893391827398</c:v>
                </c:pt>
                <c:pt idx="8">
                  <c:v>0.50514544645704329</c:v>
                </c:pt>
                <c:pt idx="9">
                  <c:v>0.38521131388008262</c:v>
                </c:pt>
                <c:pt idx="10">
                  <c:v>0.28588688267480672</c:v>
                </c:pt>
                <c:pt idx="11">
                  <c:v>0.2025130597779207</c:v>
                </c:pt>
                <c:pt idx="12">
                  <c:v>0.17398531204770834</c:v>
                </c:pt>
                <c:pt idx="13">
                  <c:v>9.6667800090989409E-2</c:v>
                </c:pt>
                <c:pt idx="14">
                  <c:v>5.8897087395376864E-2</c:v>
                </c:pt>
                <c:pt idx="15">
                  <c:v>4.7634718538997083E-2</c:v>
                </c:pt>
                <c:pt idx="16">
                  <c:v>3.7488234358101641E-2</c:v>
                </c:pt>
                <c:pt idx="17">
                  <c:v>3.7829397588027877E-2</c:v>
                </c:pt>
              </c:numCache>
            </c:numRef>
          </c:val>
          <c:smooth val="0"/>
        </c:ser>
        <c:dLbls>
          <c:showLegendKey val="0"/>
          <c:showVal val="0"/>
          <c:showCatName val="0"/>
          <c:showSerName val="0"/>
          <c:showPercent val="0"/>
          <c:showBubbleSize val="0"/>
        </c:dLbls>
        <c:smooth val="0"/>
        <c:axId val="-1673331456"/>
        <c:axId val="-1673330368"/>
      </c:lineChart>
      <c:catAx>
        <c:axId val="-167333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30368"/>
        <c:crosses val="autoZero"/>
        <c:auto val="1"/>
        <c:lblAlgn val="ctr"/>
        <c:lblOffset val="100"/>
        <c:noMultiLvlLbl val="0"/>
      </c:catAx>
      <c:valAx>
        <c:axId val="-16733303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314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5985692551483293E-2"/>
          <c:y val="7.407407407407407E-2"/>
          <c:w val="0.88378500880161059"/>
          <c:h val="0.48056357538641004"/>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6'!$B$24:$B$33</c:f>
              <c:strCache>
                <c:ptCount val="10"/>
                <c:pt idx="0">
                  <c:v>France</c:v>
                </c:pt>
                <c:pt idx="1">
                  <c:v>Unité urbaine de Paris</c:v>
                </c:pt>
                <c:pt idx="2">
                  <c:v>de 200 000 à 2 000 000 habitants</c:v>
                </c:pt>
                <c:pt idx="3">
                  <c:v>de 100 000 à 200 000 habitants</c:v>
                </c:pt>
                <c:pt idx="4">
                  <c:v>de 50 000 à 100 000 habitants</c:v>
                </c:pt>
                <c:pt idx="5">
                  <c:v>de 20 000 à 50 000 habitants</c:v>
                </c:pt>
                <c:pt idx="6">
                  <c:v>de 10 000 à 20 000 habitants</c:v>
                </c:pt>
                <c:pt idx="7">
                  <c:v>de 5 000 à 10 000 habitants</c:v>
                </c:pt>
                <c:pt idx="8">
                  <c:v>de 2 000 à 5 000 habitants</c:v>
                </c:pt>
                <c:pt idx="9">
                  <c:v>Communes rurales</c:v>
                </c:pt>
              </c:strCache>
            </c:strRef>
          </c:cat>
          <c:val>
            <c:numRef>
              <c:f>'Figure 6'!$D$24:$D$33</c:f>
              <c:numCache>
                <c:formatCode>0.00</c:formatCode>
                <c:ptCount val="10"/>
                <c:pt idx="0">
                  <c:v>0.13</c:v>
                </c:pt>
                <c:pt idx="1">
                  <c:v>0.18</c:v>
                </c:pt>
                <c:pt idx="2">
                  <c:v>0.19</c:v>
                </c:pt>
                <c:pt idx="3">
                  <c:v>0.36</c:v>
                </c:pt>
                <c:pt idx="4">
                  <c:v>0.08</c:v>
                </c:pt>
                <c:pt idx="5">
                  <c:v>0.15</c:v>
                </c:pt>
                <c:pt idx="6">
                  <c:v>0.11</c:v>
                </c:pt>
                <c:pt idx="7">
                  <c:v>0.06</c:v>
                </c:pt>
                <c:pt idx="8">
                  <c:v>0.03</c:v>
                </c:pt>
                <c:pt idx="9">
                  <c:v>0.02</c:v>
                </c:pt>
              </c:numCache>
            </c:numRef>
          </c:val>
        </c:ser>
        <c:dLbls>
          <c:showLegendKey val="0"/>
          <c:showVal val="0"/>
          <c:showCatName val="0"/>
          <c:showSerName val="0"/>
          <c:showPercent val="0"/>
          <c:showBubbleSize val="0"/>
        </c:dLbls>
        <c:gapWidth val="120"/>
        <c:axId val="-1673329824"/>
        <c:axId val="-1673329280"/>
      </c:barChart>
      <c:scatterChart>
        <c:scatterStyle val="lineMarker"/>
        <c:varyColors val="0"/>
        <c:ser>
          <c:idx val="1"/>
          <c:order val="1"/>
          <c:spPr>
            <a:ln w="25400" cap="rnd">
              <a:noFill/>
              <a:round/>
            </a:ln>
            <a:effectLst/>
          </c:spPr>
          <c:marker>
            <c:symbol val="circle"/>
            <c:size val="5"/>
            <c:spPr>
              <a:solidFill>
                <a:schemeClr val="accent2"/>
              </a:solidFill>
              <a:ln w="9525">
                <a:solidFill>
                  <a:schemeClr val="accent2"/>
                </a:solidFill>
              </a:ln>
              <a:effectLst/>
            </c:spPr>
          </c:marker>
          <c:xVal>
            <c:strRef>
              <c:f>'Figure 6'!$B$24:$B$33</c:f>
              <c:strCache>
                <c:ptCount val="10"/>
                <c:pt idx="0">
                  <c:v>France</c:v>
                </c:pt>
                <c:pt idx="1">
                  <c:v>Unité urbaine de Paris</c:v>
                </c:pt>
                <c:pt idx="2">
                  <c:v>de 200 000 à 2 000 000 habitants</c:v>
                </c:pt>
                <c:pt idx="3">
                  <c:v>de 100 000 à 200 000 habitants</c:v>
                </c:pt>
                <c:pt idx="4">
                  <c:v>de 50 000 à 100 000 habitants</c:v>
                </c:pt>
                <c:pt idx="5">
                  <c:v>de 20 000 à 50 000 habitants</c:v>
                </c:pt>
                <c:pt idx="6">
                  <c:v>de 10 000 à 20 000 habitants</c:v>
                </c:pt>
                <c:pt idx="7">
                  <c:v>de 5 000 à 10 000 habitants</c:v>
                </c:pt>
                <c:pt idx="8">
                  <c:v>de 2 000 à 5 000 habitants</c:v>
                </c:pt>
                <c:pt idx="9">
                  <c:v>Communes rurales</c:v>
                </c:pt>
              </c:strCache>
            </c:strRef>
          </c:xVal>
          <c:yVal>
            <c:numRef>
              <c:f>'Figure 6'!$F$24:$F$33</c:f>
              <c:numCache>
                <c:formatCode>General</c:formatCode>
                <c:ptCount val="10"/>
                <c:pt idx="0" formatCode="0.00">
                  <c:v>9.8900000000000002E-2</c:v>
                </c:pt>
                <c:pt idx="2" formatCode="0.00">
                  <c:v>0.171080410292969</c:v>
                </c:pt>
                <c:pt idx="3" formatCode="0.00">
                  <c:v>0.106401732206154</c:v>
                </c:pt>
                <c:pt idx="4" formatCode="0.00">
                  <c:v>7.9444191369881997E-2</c:v>
                </c:pt>
                <c:pt idx="5" formatCode="0.00">
                  <c:v>6.4290483767273393E-2</c:v>
                </c:pt>
                <c:pt idx="6" formatCode="0.00">
                  <c:v>5.0963110121088298E-2</c:v>
                </c:pt>
                <c:pt idx="7" formatCode="0.00">
                  <c:v>3.4400213040759901E-2</c:v>
                </c:pt>
                <c:pt idx="8" formatCode="0.00">
                  <c:v>2.87117384752563E-2</c:v>
                </c:pt>
                <c:pt idx="9" formatCode="0.00">
                  <c:v>1.5079149662941301E-2</c:v>
                </c:pt>
              </c:numCache>
            </c:numRef>
          </c:yVal>
          <c:smooth val="0"/>
        </c:ser>
        <c:dLbls>
          <c:showLegendKey val="0"/>
          <c:showVal val="0"/>
          <c:showCatName val="0"/>
          <c:showSerName val="0"/>
          <c:showPercent val="0"/>
          <c:showBubbleSize val="0"/>
        </c:dLbls>
        <c:axId val="-690746064"/>
        <c:axId val="-690747696"/>
      </c:scatterChart>
      <c:catAx>
        <c:axId val="-167332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73329280"/>
        <c:crosses val="autoZero"/>
        <c:auto val="1"/>
        <c:lblAlgn val="ctr"/>
        <c:lblOffset val="100"/>
        <c:noMultiLvlLbl val="0"/>
      </c:catAx>
      <c:valAx>
        <c:axId val="-1673329280"/>
        <c:scaling>
          <c:orientation val="minMax"/>
        </c:scaling>
        <c:delete val="1"/>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crossAx val="-1673329824"/>
        <c:crosses val="autoZero"/>
        <c:crossBetween val="between"/>
        <c:majorUnit val="0.1"/>
      </c:valAx>
      <c:valAx>
        <c:axId val="-690747696"/>
        <c:scaling>
          <c:orientation val="minMax"/>
          <c:max val="0.4"/>
        </c:scaling>
        <c:delete val="0"/>
        <c:axPos val="r"/>
        <c:numFmt formatCode="0.0" sourceLinked="0"/>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90746064"/>
        <c:crosses val="max"/>
        <c:crossBetween val="midCat"/>
        <c:majorUnit val="0.1"/>
      </c:valAx>
      <c:valAx>
        <c:axId val="-690746064"/>
        <c:scaling>
          <c:orientation val="minMax"/>
        </c:scaling>
        <c:delete val="1"/>
        <c:axPos val="b"/>
        <c:majorTickMark val="out"/>
        <c:minorTickMark val="none"/>
        <c:tickLblPos val="nextTo"/>
        <c:crossAx val="-6907476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555555555555555E-2"/>
          <c:y val="3.4550447239092806E-2"/>
          <c:w val="0.8966272965879265"/>
          <c:h val="0.56126076239011935"/>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'Figure 6'!$H$24:$H$33</c:f>
              <c:strCache>
                <c:ptCount val="10"/>
                <c:pt idx="0">
                  <c:v>France</c:v>
                </c:pt>
                <c:pt idx="1">
                  <c:v>Unité urbaine de Paris</c:v>
                </c:pt>
                <c:pt idx="2">
                  <c:v>de 200 000 à 2 000 000 habitants</c:v>
                </c:pt>
                <c:pt idx="3">
                  <c:v>de 100 000 à 200 000 habitants</c:v>
                </c:pt>
                <c:pt idx="4">
                  <c:v>de 50 000 à 100 000 habitants</c:v>
                </c:pt>
                <c:pt idx="5">
                  <c:v>de 20 000 à 50 000 habitants</c:v>
                </c:pt>
                <c:pt idx="6">
                  <c:v>de 10 000 à 20 000 habitants</c:v>
                </c:pt>
                <c:pt idx="7">
                  <c:v>de 5 000 à 10 000 habitants</c:v>
                </c:pt>
                <c:pt idx="8">
                  <c:v>de 2 000 à 5 000 habitants</c:v>
                </c:pt>
                <c:pt idx="9">
                  <c:v>Communes rurales</c:v>
                </c:pt>
              </c:strCache>
            </c:strRef>
          </c:cat>
          <c:val>
            <c:numRef>
              <c:f>'Figure 6'!$J$24:$J$33</c:f>
              <c:numCache>
                <c:formatCode>0.0</c:formatCode>
                <c:ptCount val="10"/>
                <c:pt idx="0">
                  <c:v>0.9</c:v>
                </c:pt>
                <c:pt idx="1">
                  <c:v>2.4</c:v>
                </c:pt>
                <c:pt idx="2">
                  <c:v>1.3</c:v>
                </c:pt>
                <c:pt idx="3">
                  <c:v>0.9</c:v>
                </c:pt>
                <c:pt idx="4">
                  <c:v>0.6</c:v>
                </c:pt>
                <c:pt idx="5">
                  <c:v>0.4</c:v>
                </c:pt>
                <c:pt idx="6">
                  <c:v>0.3</c:v>
                </c:pt>
                <c:pt idx="7">
                  <c:v>0.2</c:v>
                </c:pt>
                <c:pt idx="8">
                  <c:v>0.1</c:v>
                </c:pt>
                <c:pt idx="9">
                  <c:v>0.1</c:v>
                </c:pt>
              </c:numCache>
            </c:numRef>
          </c:val>
        </c:ser>
        <c:dLbls>
          <c:showLegendKey val="0"/>
          <c:showVal val="0"/>
          <c:showCatName val="0"/>
          <c:showSerName val="0"/>
          <c:showPercent val="0"/>
          <c:showBubbleSize val="0"/>
        </c:dLbls>
        <c:gapWidth val="120"/>
        <c:overlap val="-27"/>
        <c:axId val="-690745520"/>
        <c:axId val="-690742256"/>
      </c:barChart>
      <c:scatterChart>
        <c:scatterStyle val="lineMarker"/>
        <c:varyColors val="0"/>
        <c:ser>
          <c:idx val="1"/>
          <c:order val="1"/>
          <c:spPr>
            <a:ln w="25400" cap="rnd">
              <a:noFill/>
              <a:round/>
            </a:ln>
            <a:effectLst/>
          </c:spPr>
          <c:marker>
            <c:symbol val="circle"/>
            <c:size val="5"/>
            <c:spPr>
              <a:solidFill>
                <a:schemeClr val="accent2"/>
              </a:solidFill>
              <a:ln w="9525">
                <a:solidFill>
                  <a:schemeClr val="accent2"/>
                </a:solidFill>
              </a:ln>
              <a:effectLst/>
            </c:spPr>
          </c:marker>
          <c:xVal>
            <c:strRef>
              <c:f>'Figure 6'!$H$24:$H$33</c:f>
              <c:strCache>
                <c:ptCount val="10"/>
                <c:pt idx="0">
                  <c:v>France</c:v>
                </c:pt>
                <c:pt idx="1">
                  <c:v>Unité urbaine de Paris</c:v>
                </c:pt>
                <c:pt idx="2">
                  <c:v>de 200 000 à 2 000 000 habitants</c:v>
                </c:pt>
                <c:pt idx="3">
                  <c:v>de 100 000 à 200 000 habitants</c:v>
                </c:pt>
                <c:pt idx="4">
                  <c:v>de 50 000 à 100 000 habitants</c:v>
                </c:pt>
                <c:pt idx="5">
                  <c:v>de 20 000 à 50 000 habitants</c:v>
                </c:pt>
                <c:pt idx="6">
                  <c:v>de 10 000 à 20 000 habitants</c:v>
                </c:pt>
                <c:pt idx="7">
                  <c:v>de 5 000 à 10 000 habitants</c:v>
                </c:pt>
                <c:pt idx="8">
                  <c:v>de 2 000 à 5 000 habitants</c:v>
                </c:pt>
                <c:pt idx="9">
                  <c:v>Communes rurales</c:v>
                </c:pt>
              </c:strCache>
            </c:strRef>
          </c:xVal>
          <c:yVal>
            <c:numRef>
              <c:f>'Figure 6'!$L$24:$L$33</c:f>
              <c:numCache>
                <c:formatCode>General</c:formatCode>
                <c:ptCount val="10"/>
                <c:pt idx="0" formatCode="0.00">
                  <c:v>0.88300000000000001</c:v>
                </c:pt>
                <c:pt idx="2" formatCode="0.00">
                  <c:v>1.32435524293597</c:v>
                </c:pt>
                <c:pt idx="3" formatCode="0.00">
                  <c:v>0.73041453131617196</c:v>
                </c:pt>
                <c:pt idx="4" formatCode="0.00">
                  <c:v>0.56951935654675001</c:v>
                </c:pt>
                <c:pt idx="5" formatCode="0.00">
                  <c:v>0.39170032194887</c:v>
                </c:pt>
                <c:pt idx="6" formatCode="0.00">
                  <c:v>0.268405713304399</c:v>
                </c:pt>
                <c:pt idx="7" formatCode="0.00">
                  <c:v>0.16670872473598999</c:v>
                </c:pt>
                <c:pt idx="8" formatCode="0.00">
                  <c:v>0.106187858170392</c:v>
                </c:pt>
                <c:pt idx="9" formatCode="0.00">
                  <c:v>5.3173843548266798E-2</c:v>
                </c:pt>
              </c:numCache>
            </c:numRef>
          </c:yVal>
          <c:smooth val="0"/>
        </c:ser>
        <c:dLbls>
          <c:showLegendKey val="0"/>
          <c:showVal val="0"/>
          <c:showCatName val="0"/>
          <c:showSerName val="0"/>
          <c:showPercent val="0"/>
          <c:showBubbleSize val="0"/>
        </c:dLbls>
        <c:axId val="-690744976"/>
        <c:axId val="-690749328"/>
      </c:scatterChart>
      <c:catAx>
        <c:axId val="-690745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90742256"/>
        <c:crosses val="autoZero"/>
        <c:auto val="1"/>
        <c:lblAlgn val="ctr"/>
        <c:lblOffset val="100"/>
        <c:noMultiLvlLbl val="0"/>
      </c:catAx>
      <c:valAx>
        <c:axId val="-690742256"/>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690745520"/>
        <c:crosses val="autoZero"/>
        <c:crossBetween val="between"/>
        <c:majorUnit val="1"/>
      </c:valAx>
      <c:valAx>
        <c:axId val="-690749328"/>
        <c:scaling>
          <c:orientation val="minMax"/>
          <c:max val="3"/>
        </c:scaling>
        <c:delete val="0"/>
        <c:axPos val="r"/>
        <c:numFmt formatCode="0.0" sourceLinked="0"/>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90744976"/>
        <c:crosses val="max"/>
        <c:crossBetween val="midCat"/>
        <c:majorUnit val="1"/>
      </c:valAx>
      <c:valAx>
        <c:axId val="-690744976"/>
        <c:scaling>
          <c:orientation val="minMax"/>
        </c:scaling>
        <c:delete val="1"/>
        <c:axPos val="b"/>
        <c:numFmt formatCode="General" sourceLinked="1"/>
        <c:majorTickMark val="out"/>
        <c:minorTickMark val="none"/>
        <c:tickLblPos val="nextTo"/>
        <c:crossAx val="-6907493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'Figure 7'!$B$34:$B$43</c:f>
              <c:strCache>
                <c:ptCount val="10"/>
                <c:pt idx="0">
                  <c:v>France</c:v>
                </c:pt>
                <c:pt idx="1">
                  <c:v>Unité urbaine de Paris</c:v>
                </c:pt>
                <c:pt idx="2">
                  <c:v>de 200 000 à 2 000 000 habitants</c:v>
                </c:pt>
                <c:pt idx="3">
                  <c:v>de 100 000 à 200 000 habitants</c:v>
                </c:pt>
                <c:pt idx="4">
                  <c:v>de 50 000 à 100 000 habitants</c:v>
                </c:pt>
                <c:pt idx="5">
                  <c:v>de 20 000 à 50 000 habitants</c:v>
                </c:pt>
                <c:pt idx="6">
                  <c:v>de 10 000 à 20 000 habitants</c:v>
                </c:pt>
                <c:pt idx="7">
                  <c:v>de 5 000 à 10 000 habitants</c:v>
                </c:pt>
                <c:pt idx="8">
                  <c:v>de 2 000 à 5 000 habitants</c:v>
                </c:pt>
                <c:pt idx="9">
                  <c:v>Communes rurales</c:v>
                </c:pt>
              </c:strCache>
            </c:strRef>
          </c:cat>
          <c:val>
            <c:numRef>
              <c:f>'Figure 7'!$D$34:$D$43</c:f>
              <c:numCache>
                <c:formatCode>General</c:formatCode>
                <c:ptCount val="10"/>
                <c:pt idx="0">
                  <c:v>5.8</c:v>
                </c:pt>
                <c:pt idx="1">
                  <c:v>8.1999999999999993</c:v>
                </c:pt>
                <c:pt idx="2">
                  <c:v>7.7</c:v>
                </c:pt>
                <c:pt idx="3">
                  <c:v>5.4</c:v>
                </c:pt>
                <c:pt idx="4">
                  <c:v>5</c:v>
                </c:pt>
                <c:pt idx="5">
                  <c:v>4.5</c:v>
                </c:pt>
                <c:pt idx="6">
                  <c:v>4.5</c:v>
                </c:pt>
                <c:pt idx="7">
                  <c:v>4.5999999999999996</c:v>
                </c:pt>
                <c:pt idx="8">
                  <c:v>4.2</c:v>
                </c:pt>
                <c:pt idx="9">
                  <c:v>3.9</c:v>
                </c:pt>
              </c:numCache>
            </c:numRef>
          </c:val>
        </c:ser>
        <c:dLbls>
          <c:showLegendKey val="0"/>
          <c:showVal val="0"/>
          <c:showCatName val="0"/>
          <c:showSerName val="0"/>
          <c:showPercent val="0"/>
          <c:showBubbleSize val="0"/>
        </c:dLbls>
        <c:gapWidth val="120"/>
        <c:overlap val="-27"/>
        <c:axId val="-690748784"/>
        <c:axId val="-690743888"/>
      </c:barChart>
      <c:scatterChart>
        <c:scatterStyle val="lineMarker"/>
        <c:varyColors val="0"/>
        <c:ser>
          <c:idx val="1"/>
          <c:order val="1"/>
          <c:spPr>
            <a:ln w="25400" cap="rnd">
              <a:noFill/>
              <a:round/>
            </a:ln>
            <a:effectLst/>
          </c:spPr>
          <c:marker>
            <c:symbol val="circle"/>
            <c:size val="5"/>
            <c:spPr>
              <a:solidFill>
                <a:schemeClr val="accent2"/>
              </a:solidFill>
              <a:ln w="9525">
                <a:solidFill>
                  <a:schemeClr val="accent2"/>
                </a:solidFill>
              </a:ln>
              <a:effectLst/>
            </c:spPr>
          </c:marker>
          <c:xVal>
            <c:strRef>
              <c:f>'Figure 7'!$B$34:$B$43</c:f>
              <c:strCache>
                <c:ptCount val="10"/>
                <c:pt idx="0">
                  <c:v>France</c:v>
                </c:pt>
                <c:pt idx="1">
                  <c:v>Unité urbaine de Paris</c:v>
                </c:pt>
                <c:pt idx="2">
                  <c:v>de 200 000 à 2 000 000 habitants</c:v>
                </c:pt>
                <c:pt idx="3">
                  <c:v>de 100 000 à 200 000 habitants</c:v>
                </c:pt>
                <c:pt idx="4">
                  <c:v>de 50 000 à 100 000 habitants</c:v>
                </c:pt>
                <c:pt idx="5">
                  <c:v>de 20 000 à 50 000 habitants</c:v>
                </c:pt>
                <c:pt idx="6">
                  <c:v>de 10 000 à 20 000 habitants</c:v>
                </c:pt>
                <c:pt idx="7">
                  <c:v>de 5 000 à 10 000 habitants</c:v>
                </c:pt>
                <c:pt idx="8">
                  <c:v>de 2 000 à 5 000 habitants</c:v>
                </c:pt>
                <c:pt idx="9">
                  <c:v>Communes rurales</c:v>
                </c:pt>
              </c:strCache>
            </c:strRef>
          </c:xVal>
          <c:yVal>
            <c:numRef>
              <c:f>'Figure 7'!$F$34:$F$43</c:f>
              <c:numCache>
                <c:formatCode>General</c:formatCode>
                <c:ptCount val="10"/>
                <c:pt idx="0" formatCode="0.0">
                  <c:v>5.84</c:v>
                </c:pt>
                <c:pt idx="2" formatCode="0.0">
                  <c:v>7.7966929077082598</c:v>
                </c:pt>
                <c:pt idx="3" formatCode="0.0">
                  <c:v>5.7983322419866701</c:v>
                </c:pt>
                <c:pt idx="4" formatCode="0.0">
                  <c:v>5.1217441730016899</c:v>
                </c:pt>
                <c:pt idx="5" formatCode="0.0">
                  <c:v>4.5159852269885699</c:v>
                </c:pt>
                <c:pt idx="6" formatCode="0.0">
                  <c:v>4.4448018701968204</c:v>
                </c:pt>
                <c:pt idx="7" formatCode="0.0">
                  <c:v>4.5962881791181598</c:v>
                </c:pt>
                <c:pt idx="8" formatCode="0.0">
                  <c:v>4.1934875140495196</c:v>
                </c:pt>
                <c:pt idx="9" formatCode="0.0">
                  <c:v>3.9430266104027001</c:v>
                </c:pt>
              </c:numCache>
            </c:numRef>
          </c:yVal>
          <c:smooth val="0"/>
        </c:ser>
        <c:dLbls>
          <c:showLegendKey val="0"/>
          <c:showVal val="0"/>
          <c:showCatName val="0"/>
          <c:showSerName val="0"/>
          <c:showPercent val="0"/>
          <c:showBubbleSize val="0"/>
        </c:dLbls>
        <c:axId val="-785070880"/>
        <c:axId val="-690748240"/>
      </c:scatterChart>
      <c:catAx>
        <c:axId val="-690748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90743888"/>
        <c:crosses val="autoZero"/>
        <c:auto val="1"/>
        <c:lblAlgn val="ctr"/>
        <c:lblOffset val="100"/>
        <c:noMultiLvlLbl val="0"/>
      </c:catAx>
      <c:valAx>
        <c:axId val="-690743888"/>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690748784"/>
        <c:crosses val="autoZero"/>
        <c:crossBetween val="between"/>
        <c:majorUnit val="2.5"/>
      </c:valAx>
      <c:valAx>
        <c:axId val="-690748240"/>
        <c:scaling>
          <c:orientation val="minMax"/>
        </c:scaling>
        <c:delete val="0"/>
        <c:axPos val="r"/>
        <c:numFmt formatCode="#,##0.0" sourceLinked="0"/>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85070880"/>
        <c:crosses val="max"/>
        <c:crossBetween val="midCat"/>
        <c:majorUnit val="2.5"/>
      </c:valAx>
      <c:valAx>
        <c:axId val="-785070880"/>
        <c:scaling>
          <c:orientation val="minMax"/>
        </c:scaling>
        <c:delete val="1"/>
        <c:axPos val="b"/>
        <c:numFmt formatCode="General" sourceLinked="1"/>
        <c:majorTickMark val="out"/>
        <c:minorTickMark val="none"/>
        <c:tickLblPos val="nextTo"/>
        <c:crossAx val="-6907482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9</xdr:col>
      <xdr:colOff>200025</xdr:colOff>
      <xdr:row>3</xdr:row>
      <xdr:rowOff>214312</xdr:rowOff>
    </xdr:from>
    <xdr:to>
      <xdr:col>15</xdr:col>
      <xdr:colOff>200025</xdr:colOff>
      <xdr:row>15</xdr:row>
      <xdr:rowOff>157162</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409575</xdr:colOff>
      <xdr:row>3</xdr:row>
      <xdr:rowOff>247649</xdr:rowOff>
    </xdr:from>
    <xdr:to>
      <xdr:col>14</xdr:col>
      <xdr:colOff>190500</xdr:colOff>
      <xdr:row>19</xdr:row>
      <xdr:rowOff>85724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17</xdr:row>
      <xdr:rowOff>23812</xdr:rowOff>
    </xdr:from>
    <xdr:to>
      <xdr:col>5</xdr:col>
      <xdr:colOff>352425</xdr:colOff>
      <xdr:row>31</xdr:row>
      <xdr:rowOff>100012</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371475</xdr:colOff>
      <xdr:row>17</xdr:row>
      <xdr:rowOff>14287</xdr:rowOff>
    </xdr:from>
    <xdr:to>
      <xdr:col>11</xdr:col>
      <xdr:colOff>371475</xdr:colOff>
      <xdr:row>31</xdr:row>
      <xdr:rowOff>90487</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400050</xdr:colOff>
      <xdr:row>6</xdr:row>
      <xdr:rowOff>28575</xdr:rowOff>
    </xdr:from>
    <xdr:to>
      <xdr:col>15</xdr:col>
      <xdr:colOff>400050</xdr:colOff>
      <xdr:row>24</xdr:row>
      <xdr:rowOff>42862</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404812</xdr:colOff>
      <xdr:row>6</xdr:row>
      <xdr:rowOff>52386</xdr:rowOff>
    </xdr:from>
    <xdr:to>
      <xdr:col>21</xdr:col>
      <xdr:colOff>404812</xdr:colOff>
      <xdr:row>23</xdr:row>
      <xdr:rowOff>190499</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95249</xdr:colOff>
      <xdr:row>3</xdr:row>
      <xdr:rowOff>333375</xdr:rowOff>
    </xdr:from>
    <xdr:to>
      <xdr:col>5</xdr:col>
      <xdr:colOff>190500</xdr:colOff>
      <xdr:row>16</xdr:row>
      <xdr:rowOff>133350</xdr:rowOff>
    </xdr:to>
    <xdr:pic>
      <xdr:nvPicPr>
        <xdr:cNvPr id="2" name="Image 10" descr="Vols avec armes_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9" y="904875"/>
          <a:ext cx="6534151" cy="2447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457200</xdr:colOff>
      <xdr:row>4</xdr:row>
      <xdr:rowOff>57150</xdr:rowOff>
    </xdr:from>
    <xdr:to>
      <xdr:col>10</xdr:col>
      <xdr:colOff>175277</xdr:colOff>
      <xdr:row>17</xdr:row>
      <xdr:rowOff>0</xdr:rowOff>
    </xdr:to>
    <xdr:pic>
      <xdr:nvPicPr>
        <xdr:cNvPr id="3" name="Image 9" descr="Vols violents sans arme_202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67200" y="990600"/>
          <a:ext cx="3528077" cy="2419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19050</xdr:colOff>
      <xdr:row>34</xdr:row>
      <xdr:rowOff>4760</xdr:rowOff>
    </xdr:from>
    <xdr:to>
      <xdr:col>3</xdr:col>
      <xdr:colOff>1123950</xdr:colOff>
      <xdr:row>57</xdr:row>
      <xdr:rowOff>95249</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214312</xdr:colOff>
      <xdr:row>33</xdr:row>
      <xdr:rowOff>100011</xdr:rowOff>
    </xdr:from>
    <xdr:to>
      <xdr:col>10</xdr:col>
      <xdr:colOff>109537</xdr:colOff>
      <xdr:row>54</xdr:row>
      <xdr:rowOff>142874</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266699</xdr:colOff>
      <xdr:row>2</xdr:row>
      <xdr:rowOff>190499</xdr:rowOff>
    </xdr:from>
    <xdr:to>
      <xdr:col>4</xdr:col>
      <xdr:colOff>971549</xdr:colOff>
      <xdr:row>24</xdr:row>
      <xdr:rowOff>123824</xdr:rowOff>
    </xdr:to>
    <xdr:pic>
      <xdr:nvPicPr>
        <xdr:cNvPr id="2" name="Image 1" descr="M:\Partage\BILAN STAT 2022\Partie territoriale\Figures\Graphiques_AAV_UU\Cambriolages de logement_202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699" y="571499"/>
          <a:ext cx="7972425" cy="4124325"/>
        </a:xfrm>
        <a:prstGeom prst="rect">
          <a:avLst/>
        </a:prstGeom>
        <a:noFill/>
        <a:ln>
          <a:noFill/>
        </a:ln>
      </xdr:spPr>
    </xdr:pic>
    <xdr:clientData/>
  </xdr:twoCellAnchor>
  <xdr:twoCellAnchor>
    <xdr:from>
      <xdr:col>1</xdr:col>
      <xdr:colOff>1338262</xdr:colOff>
      <xdr:row>44</xdr:row>
      <xdr:rowOff>138111</xdr:rowOff>
    </xdr:from>
    <xdr:to>
      <xdr:col>3</xdr:col>
      <xdr:colOff>504825</xdr:colOff>
      <xdr:row>65</xdr:row>
      <xdr:rowOff>28574</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166686</xdr:colOff>
      <xdr:row>2</xdr:row>
      <xdr:rowOff>157162</xdr:rowOff>
    </xdr:from>
    <xdr:to>
      <xdr:col>18</xdr:col>
      <xdr:colOff>247649</xdr:colOff>
      <xdr:row>17</xdr:row>
      <xdr:rowOff>42862</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5"/>
  <sheetViews>
    <sheetView tabSelected="1" topLeftCell="A10" workbookViewId="0">
      <selection activeCell="C35" sqref="C35"/>
    </sheetView>
  </sheetViews>
  <sheetFormatPr baseColWidth="10" defaultRowHeight="16.5"/>
  <cols>
    <col min="1" max="1" width="3.28515625" style="79" customWidth="1"/>
    <col min="2" max="2" width="59.5703125" style="1" customWidth="1"/>
    <col min="3" max="3" width="12" style="1" customWidth="1"/>
    <col min="4" max="4" width="37.28515625" style="1" customWidth="1"/>
    <col min="5" max="6" width="12.7109375" style="1" customWidth="1"/>
    <col min="7" max="7" width="13.5703125" style="1" customWidth="1"/>
    <col min="8" max="8" width="15.7109375" style="1" customWidth="1"/>
    <col min="9" max="9" width="11.42578125" style="1"/>
    <col min="10" max="31" width="11.42578125" style="79"/>
    <col min="32" max="16384" width="11.42578125" style="1"/>
  </cols>
  <sheetData>
    <row r="1" spans="1:31" s="79" customFormat="1"/>
    <row r="2" spans="1:31" s="79" customFormat="1" ht="18.75">
      <c r="B2" s="80" t="s">
        <v>28</v>
      </c>
      <c r="C2" s="80"/>
    </row>
    <row r="3" spans="1:31" s="79" customFormat="1" ht="17.25" thickBot="1">
      <c r="B3" s="81"/>
      <c r="C3" s="81"/>
    </row>
    <row r="4" spans="1:31" s="3" customFormat="1" ht="51" customHeight="1">
      <c r="A4" s="82"/>
      <c r="B4" s="2"/>
      <c r="C4" s="150" t="s">
        <v>0</v>
      </c>
      <c r="D4" s="150" t="s">
        <v>1</v>
      </c>
      <c r="E4" s="154" t="s">
        <v>2</v>
      </c>
      <c r="F4" s="155"/>
      <c r="G4" s="155"/>
      <c r="H4" s="155"/>
      <c r="I4" s="156"/>
      <c r="J4" s="82"/>
      <c r="K4" s="82"/>
      <c r="L4" s="82"/>
      <c r="M4" s="82"/>
      <c r="N4" s="82"/>
      <c r="O4" s="82"/>
      <c r="P4" s="82"/>
      <c r="Q4" s="82"/>
      <c r="R4" s="82"/>
      <c r="S4" s="82"/>
      <c r="T4" s="82"/>
      <c r="U4" s="82"/>
      <c r="V4" s="82"/>
      <c r="W4" s="82"/>
      <c r="X4" s="82"/>
      <c r="Y4" s="82"/>
      <c r="Z4" s="82"/>
      <c r="AA4" s="82"/>
      <c r="AB4" s="82"/>
      <c r="AC4" s="82"/>
      <c r="AD4" s="82"/>
      <c r="AE4" s="82"/>
    </row>
    <row r="5" spans="1:31" s="3" customFormat="1" ht="17.25" customHeight="1">
      <c r="A5" s="82"/>
      <c r="B5" s="4"/>
      <c r="C5" s="152"/>
      <c r="D5" s="151"/>
      <c r="E5" s="157"/>
      <c r="F5" s="158"/>
      <c r="G5" s="158"/>
      <c r="H5" s="158"/>
      <c r="I5" s="159"/>
      <c r="J5" s="82"/>
      <c r="K5" s="82"/>
      <c r="L5" s="82"/>
      <c r="M5" s="82"/>
      <c r="N5" s="82"/>
      <c r="O5" s="82"/>
      <c r="P5" s="82"/>
      <c r="Q5" s="82"/>
      <c r="R5" s="82"/>
      <c r="S5" s="82"/>
      <c r="T5" s="82"/>
      <c r="U5" s="82"/>
      <c r="V5" s="82"/>
      <c r="W5" s="82"/>
      <c r="X5" s="82"/>
      <c r="Y5" s="82"/>
      <c r="Z5" s="82"/>
      <c r="AA5" s="82"/>
      <c r="AB5" s="82"/>
      <c r="AC5" s="82"/>
      <c r="AD5" s="82"/>
      <c r="AE5" s="82"/>
    </row>
    <row r="6" spans="1:31" ht="18" thickBot="1">
      <c r="B6" s="5"/>
      <c r="C6" s="153"/>
      <c r="D6" s="6">
        <v>2022</v>
      </c>
      <c r="E6" s="6">
        <v>2022</v>
      </c>
      <c r="F6" s="7">
        <v>2021</v>
      </c>
      <c r="G6" s="8">
        <v>2020</v>
      </c>
      <c r="H6" s="8">
        <v>2019</v>
      </c>
      <c r="I6" s="9">
        <v>2018</v>
      </c>
    </row>
    <row r="7" spans="1:31" s="27" customFormat="1" ht="34.5">
      <c r="A7" s="83"/>
      <c r="B7" s="23" t="s">
        <v>3</v>
      </c>
      <c r="C7" s="10" t="s">
        <v>4</v>
      </c>
      <c r="D7" s="11">
        <v>959</v>
      </c>
      <c r="E7" s="36">
        <v>8.7301587301587213E-2</v>
      </c>
      <c r="F7" s="37">
        <v>7.1688942891859009E-2</v>
      </c>
      <c r="G7" s="37">
        <v>-3.9673278879813312E-2</v>
      </c>
      <c r="H7" s="37">
        <v>3.1287605294825438E-2</v>
      </c>
      <c r="I7" s="38">
        <v>6.0532687651331241E-3</v>
      </c>
      <c r="J7" s="85"/>
      <c r="K7" s="85"/>
      <c r="L7" s="83"/>
      <c r="M7" s="83"/>
      <c r="N7" s="86"/>
      <c r="O7" s="86"/>
      <c r="P7" s="83"/>
      <c r="Q7" s="83"/>
      <c r="R7" s="83"/>
      <c r="S7" s="83"/>
      <c r="T7" s="83"/>
      <c r="U7" s="83"/>
      <c r="V7" s="83"/>
      <c r="W7" s="83"/>
      <c r="X7" s="83"/>
      <c r="Y7" s="83"/>
      <c r="Z7" s="83"/>
      <c r="AA7" s="83"/>
      <c r="AB7" s="83"/>
      <c r="AC7" s="83"/>
      <c r="AD7" s="83"/>
      <c r="AE7" s="83"/>
    </row>
    <row r="8" spans="1:31" s="27" customFormat="1" ht="34.5">
      <c r="A8" s="83"/>
      <c r="B8" s="28" t="s">
        <v>5</v>
      </c>
      <c r="C8" s="160" t="s">
        <v>4</v>
      </c>
      <c r="D8" s="12">
        <v>353600</v>
      </c>
      <c r="E8" s="29">
        <v>0.15</v>
      </c>
      <c r="F8" s="30">
        <v>0.12</v>
      </c>
      <c r="G8" s="30">
        <v>0.01</v>
      </c>
      <c r="H8" s="30">
        <v>0.08</v>
      </c>
      <c r="I8" s="31">
        <v>0.08</v>
      </c>
      <c r="J8" s="85"/>
      <c r="K8" s="85"/>
      <c r="L8" s="83"/>
      <c r="M8" s="83"/>
      <c r="N8" s="83"/>
      <c r="O8" s="83"/>
      <c r="P8" s="83"/>
      <c r="Q8" s="83"/>
      <c r="R8" s="83"/>
      <c r="S8" s="83"/>
      <c r="T8" s="83"/>
      <c r="U8" s="83"/>
      <c r="V8" s="83"/>
      <c r="W8" s="83"/>
      <c r="X8" s="83"/>
      <c r="Y8" s="83"/>
      <c r="Z8" s="83"/>
      <c r="AA8" s="83"/>
      <c r="AB8" s="83"/>
      <c r="AC8" s="83"/>
      <c r="AD8" s="83"/>
      <c r="AE8" s="83"/>
    </row>
    <row r="9" spans="1:31" s="33" customFormat="1" ht="17.25">
      <c r="A9" s="84"/>
      <c r="B9" s="32" t="s">
        <v>6</v>
      </c>
      <c r="C9" s="160"/>
      <c r="D9" s="15">
        <v>184100</v>
      </c>
      <c r="E9" s="29">
        <v>0.17</v>
      </c>
      <c r="F9" s="30">
        <v>0.14000000000000001</v>
      </c>
      <c r="G9" s="30">
        <v>0.1</v>
      </c>
      <c r="H9" s="30">
        <v>0.14000000000000001</v>
      </c>
      <c r="I9" s="31">
        <v>0.09</v>
      </c>
      <c r="J9" s="85"/>
      <c r="K9" s="85"/>
      <c r="L9" s="84"/>
      <c r="M9" s="84"/>
      <c r="N9" s="84"/>
      <c r="O9" s="84"/>
      <c r="P9" s="84"/>
      <c r="Q9" s="84"/>
      <c r="R9" s="84"/>
      <c r="S9" s="84"/>
      <c r="T9" s="84"/>
      <c r="U9" s="84"/>
      <c r="V9" s="84"/>
      <c r="W9" s="84"/>
      <c r="X9" s="84"/>
      <c r="Y9" s="84"/>
      <c r="Z9" s="84"/>
      <c r="AA9" s="84"/>
      <c r="AB9" s="84"/>
      <c r="AC9" s="84"/>
      <c r="AD9" s="84"/>
      <c r="AE9" s="84"/>
    </row>
    <row r="10" spans="1:31" s="33" customFormat="1" ht="17.25">
      <c r="A10" s="84"/>
      <c r="B10" s="32" t="s">
        <v>7</v>
      </c>
      <c r="C10" s="160"/>
      <c r="D10" s="15">
        <v>169500</v>
      </c>
      <c r="E10" s="29">
        <v>0.14000000000000001</v>
      </c>
      <c r="F10" s="30">
        <v>0.09</v>
      </c>
      <c r="G10" s="30">
        <v>-7.0000000000000007E-2</v>
      </c>
      <c r="H10" s="30">
        <v>0.03</v>
      </c>
      <c r="I10" s="31">
        <v>0.06</v>
      </c>
      <c r="J10" s="85"/>
      <c r="K10" s="85"/>
      <c r="L10" s="84"/>
      <c r="M10" s="84"/>
      <c r="N10" s="84"/>
      <c r="O10" s="84"/>
      <c r="P10" s="84"/>
      <c r="Q10" s="84"/>
      <c r="R10" s="84"/>
      <c r="S10" s="84"/>
      <c r="T10" s="84"/>
      <c r="U10" s="84"/>
      <c r="V10" s="84"/>
      <c r="W10" s="84"/>
      <c r="X10" s="84"/>
      <c r="Y10" s="84"/>
      <c r="Z10" s="84"/>
      <c r="AA10" s="84"/>
      <c r="AB10" s="84"/>
      <c r="AC10" s="84"/>
      <c r="AD10" s="84"/>
      <c r="AE10" s="84"/>
    </row>
    <row r="11" spans="1:31" s="27" customFormat="1" ht="18">
      <c r="A11" s="83"/>
      <c r="B11" s="34" t="s">
        <v>8</v>
      </c>
      <c r="C11" s="161" t="s">
        <v>4</v>
      </c>
      <c r="D11" s="11">
        <v>84500</v>
      </c>
      <c r="E11" s="24">
        <v>0.11</v>
      </c>
      <c r="F11" s="25">
        <v>0.33</v>
      </c>
      <c r="G11" s="25">
        <v>0.03</v>
      </c>
      <c r="H11" s="25">
        <v>0.12</v>
      </c>
      <c r="I11" s="26">
        <v>0.19</v>
      </c>
      <c r="J11" s="85"/>
      <c r="K11" s="85"/>
      <c r="L11" s="83"/>
      <c r="M11" s="83"/>
      <c r="N11" s="83"/>
      <c r="O11" s="83"/>
      <c r="P11" s="83"/>
      <c r="Q11" s="83"/>
      <c r="R11" s="83"/>
      <c r="S11" s="83"/>
      <c r="T11" s="83"/>
      <c r="U11" s="83"/>
      <c r="V11" s="83"/>
      <c r="W11" s="83"/>
      <c r="X11" s="83"/>
      <c r="Y11" s="83"/>
      <c r="Z11" s="83"/>
      <c r="AA11" s="83"/>
      <c r="AB11" s="83"/>
      <c r="AC11" s="83"/>
      <c r="AD11" s="83"/>
      <c r="AE11" s="83"/>
    </row>
    <row r="12" spans="1:31" s="27" customFormat="1" ht="17.25">
      <c r="A12" s="83"/>
      <c r="B12" s="35" t="s">
        <v>9</v>
      </c>
      <c r="C12" s="161"/>
      <c r="D12" s="16">
        <v>38400</v>
      </c>
      <c r="E12" s="36">
        <v>0.12</v>
      </c>
      <c r="F12" s="37">
        <v>0.32</v>
      </c>
      <c r="G12" s="37">
        <v>0.11</v>
      </c>
      <c r="H12" s="37">
        <v>0.19</v>
      </c>
      <c r="I12" s="38">
        <v>0.17</v>
      </c>
      <c r="J12" s="87"/>
      <c r="K12" s="85"/>
      <c r="L12" s="83"/>
      <c r="M12" s="83"/>
      <c r="N12" s="83"/>
      <c r="O12" s="83"/>
      <c r="P12" s="83"/>
      <c r="Q12" s="83"/>
      <c r="R12" s="83"/>
      <c r="S12" s="83"/>
      <c r="T12" s="83"/>
      <c r="U12" s="83"/>
      <c r="V12" s="83"/>
      <c r="W12" s="83"/>
      <c r="X12" s="83"/>
      <c r="Y12" s="83"/>
      <c r="Z12" s="83"/>
      <c r="AA12" s="83"/>
      <c r="AB12" s="83"/>
      <c r="AC12" s="83"/>
      <c r="AD12" s="83"/>
      <c r="AE12" s="83"/>
    </row>
    <row r="13" spans="1:31" s="27" customFormat="1" ht="17.25">
      <c r="A13" s="83"/>
      <c r="B13" s="35" t="s">
        <v>10</v>
      </c>
      <c r="C13" s="161"/>
      <c r="D13" s="16">
        <v>46100</v>
      </c>
      <c r="E13" s="36">
        <v>0.11</v>
      </c>
      <c r="F13" s="37">
        <v>0.33</v>
      </c>
      <c r="G13" s="37">
        <v>-0.03</v>
      </c>
      <c r="H13" s="37">
        <v>0.08</v>
      </c>
      <c r="I13" s="38">
        <v>0.2</v>
      </c>
      <c r="J13" s="85"/>
      <c r="K13" s="85"/>
      <c r="L13" s="83"/>
      <c r="M13" s="83"/>
      <c r="N13" s="83"/>
      <c r="O13" s="83"/>
      <c r="P13" s="83"/>
      <c r="Q13" s="83"/>
      <c r="R13" s="83"/>
      <c r="S13" s="83"/>
      <c r="T13" s="83"/>
      <c r="U13" s="83"/>
      <c r="V13" s="83"/>
      <c r="W13" s="83"/>
      <c r="X13" s="83"/>
      <c r="Y13" s="83"/>
      <c r="Z13" s="83"/>
      <c r="AA13" s="83"/>
      <c r="AB13" s="83"/>
      <c r="AC13" s="83"/>
      <c r="AD13" s="83"/>
      <c r="AE13" s="83"/>
    </row>
    <row r="14" spans="1:31" s="27" customFormat="1" ht="34.5">
      <c r="A14" s="83"/>
      <c r="B14" s="28" t="s">
        <v>11</v>
      </c>
      <c r="C14" s="17" t="s">
        <v>12</v>
      </c>
      <c r="D14" s="12">
        <v>8600</v>
      </c>
      <c r="E14" s="29">
        <v>0.02</v>
      </c>
      <c r="F14" s="30">
        <v>-0.02</v>
      </c>
      <c r="G14" s="30">
        <v>-0.06</v>
      </c>
      <c r="H14" s="30">
        <v>0.01</v>
      </c>
      <c r="I14" s="31">
        <v>-0.1</v>
      </c>
      <c r="J14" s="85"/>
      <c r="K14" s="85"/>
      <c r="L14" s="83"/>
      <c r="M14" s="83"/>
      <c r="N14" s="83"/>
      <c r="O14" s="83"/>
      <c r="P14" s="83"/>
      <c r="Q14" s="83"/>
      <c r="R14" s="83"/>
      <c r="S14" s="83"/>
      <c r="T14" s="83"/>
      <c r="U14" s="83"/>
      <c r="V14" s="83"/>
      <c r="W14" s="83"/>
      <c r="X14" s="83"/>
      <c r="Y14" s="83"/>
      <c r="Z14" s="83"/>
      <c r="AA14" s="83"/>
      <c r="AB14" s="83"/>
      <c r="AC14" s="83"/>
      <c r="AD14" s="83"/>
      <c r="AE14" s="83"/>
    </row>
    <row r="15" spans="1:31" s="27" customFormat="1" ht="18">
      <c r="A15" s="83"/>
      <c r="B15" s="34" t="s">
        <v>13</v>
      </c>
      <c r="C15" s="18" t="s">
        <v>12</v>
      </c>
      <c r="D15" s="11">
        <v>59700</v>
      </c>
      <c r="E15" s="24">
        <v>-0.04</v>
      </c>
      <c r="F15" s="25">
        <v>-0.06</v>
      </c>
      <c r="G15" s="25">
        <v>-0.19</v>
      </c>
      <c r="H15" s="25">
        <v>-0.03</v>
      </c>
      <c r="I15" s="26">
        <v>-7.0000000000000007E-2</v>
      </c>
      <c r="J15" s="85"/>
      <c r="K15" s="85"/>
      <c r="L15" s="83"/>
      <c r="M15" s="83"/>
      <c r="N15" s="83"/>
      <c r="O15" s="83"/>
      <c r="P15" s="83"/>
      <c r="Q15" s="83"/>
      <c r="R15" s="83"/>
      <c r="S15" s="83"/>
      <c r="T15" s="83"/>
      <c r="U15" s="83"/>
      <c r="V15" s="83"/>
      <c r="W15" s="83"/>
      <c r="X15" s="83"/>
      <c r="Y15" s="83"/>
      <c r="Z15" s="83"/>
      <c r="AA15" s="83"/>
      <c r="AB15" s="83"/>
      <c r="AC15" s="83"/>
      <c r="AD15" s="83"/>
      <c r="AE15" s="83"/>
    </row>
    <row r="16" spans="1:31" s="27" customFormat="1" ht="33">
      <c r="A16" s="83"/>
      <c r="B16" s="28" t="s">
        <v>14</v>
      </c>
      <c r="C16" s="17" t="s">
        <v>15</v>
      </c>
      <c r="D16" s="12">
        <v>663700</v>
      </c>
      <c r="E16" s="29">
        <v>0.14000000000000001</v>
      </c>
      <c r="F16" s="30">
        <v>0.05</v>
      </c>
      <c r="G16" s="30">
        <v>-0.24</v>
      </c>
      <c r="H16" s="30">
        <v>0.03</v>
      </c>
      <c r="I16" s="31">
        <v>-0.02</v>
      </c>
      <c r="J16" s="85"/>
      <c r="K16" s="85"/>
      <c r="L16" s="83"/>
      <c r="M16" s="83"/>
      <c r="N16" s="83"/>
      <c r="O16" s="83"/>
      <c r="P16" s="83"/>
      <c r="Q16" s="83"/>
      <c r="R16" s="83"/>
      <c r="S16" s="83"/>
      <c r="T16" s="83"/>
      <c r="U16" s="83"/>
      <c r="V16" s="83"/>
      <c r="W16" s="83"/>
      <c r="X16" s="83"/>
      <c r="Y16" s="83"/>
      <c r="Z16" s="83"/>
      <c r="AA16" s="83"/>
      <c r="AB16" s="83"/>
      <c r="AC16" s="83"/>
      <c r="AD16" s="83"/>
      <c r="AE16" s="83"/>
    </row>
    <row r="17" spans="1:31" s="27" customFormat="1" ht="18">
      <c r="A17" s="83"/>
      <c r="B17" s="34" t="s">
        <v>16</v>
      </c>
      <c r="C17" s="18" t="s">
        <v>12</v>
      </c>
      <c r="D17" s="11">
        <v>211800</v>
      </c>
      <c r="E17" s="24">
        <v>0.11</v>
      </c>
      <c r="F17" s="39">
        <v>0</v>
      </c>
      <c r="G17" s="25">
        <v>-0.2</v>
      </c>
      <c r="H17" s="39">
        <v>0</v>
      </c>
      <c r="I17" s="26">
        <v>-7.0000000000000007E-2</v>
      </c>
      <c r="J17" s="85"/>
      <c r="K17" s="85"/>
      <c r="L17" s="83"/>
      <c r="M17" s="83"/>
      <c r="N17" s="83"/>
      <c r="O17" s="83"/>
      <c r="P17" s="83"/>
      <c r="Q17" s="83"/>
      <c r="R17" s="83"/>
      <c r="S17" s="83"/>
      <c r="T17" s="83"/>
      <c r="U17" s="83"/>
      <c r="V17" s="83"/>
      <c r="W17" s="83"/>
      <c r="X17" s="83"/>
      <c r="Y17" s="83"/>
      <c r="Z17" s="83"/>
      <c r="AA17" s="83"/>
      <c r="AB17" s="83"/>
      <c r="AC17" s="83"/>
      <c r="AD17" s="83"/>
      <c r="AE17" s="83"/>
    </row>
    <row r="18" spans="1:31" s="27" customFormat="1" ht="18">
      <c r="A18" s="83"/>
      <c r="B18" s="28" t="s">
        <v>17</v>
      </c>
      <c r="C18" s="17" t="s">
        <v>18</v>
      </c>
      <c r="D18" s="12">
        <v>133800</v>
      </c>
      <c r="E18" s="29">
        <v>0.09</v>
      </c>
      <c r="F18" s="40">
        <v>0</v>
      </c>
      <c r="G18" s="30">
        <v>-0.13</v>
      </c>
      <c r="H18" s="30">
        <v>-0.02</v>
      </c>
      <c r="I18" s="31">
        <v>-0.08</v>
      </c>
      <c r="J18" s="85"/>
      <c r="K18" s="85"/>
      <c r="L18" s="83"/>
      <c r="M18" s="83"/>
      <c r="N18" s="83"/>
      <c r="O18" s="83"/>
      <c r="P18" s="83"/>
      <c r="Q18" s="83"/>
      <c r="R18" s="83"/>
      <c r="S18" s="83"/>
      <c r="T18" s="83"/>
      <c r="U18" s="83"/>
      <c r="V18" s="83"/>
      <c r="W18" s="83"/>
      <c r="X18" s="83"/>
      <c r="Y18" s="83"/>
      <c r="Z18" s="83"/>
      <c r="AA18" s="83"/>
      <c r="AB18" s="83"/>
      <c r="AC18" s="83"/>
      <c r="AD18" s="83"/>
      <c r="AE18" s="83"/>
    </row>
    <row r="19" spans="1:31" s="27" customFormat="1" ht="18">
      <c r="A19" s="83"/>
      <c r="B19" s="34" t="s">
        <v>19</v>
      </c>
      <c r="C19" s="18" t="s">
        <v>18</v>
      </c>
      <c r="D19" s="11">
        <v>246400</v>
      </c>
      <c r="E19" s="24">
        <v>0.09</v>
      </c>
      <c r="F19" s="25">
        <v>0.01</v>
      </c>
      <c r="G19" s="25">
        <v>-0.17</v>
      </c>
      <c r="H19" s="39">
        <v>0</v>
      </c>
      <c r="I19" s="26">
        <v>-0.01</v>
      </c>
      <c r="J19" s="85"/>
      <c r="K19" s="85"/>
      <c r="L19" s="83"/>
      <c r="M19" s="83"/>
      <c r="N19" s="83"/>
      <c r="O19" s="83"/>
      <c r="P19" s="83"/>
      <c r="Q19" s="83"/>
      <c r="R19" s="83"/>
      <c r="S19" s="83"/>
      <c r="T19" s="83"/>
      <c r="U19" s="83"/>
      <c r="V19" s="83"/>
      <c r="W19" s="83"/>
      <c r="X19" s="83"/>
      <c r="Y19" s="83"/>
      <c r="Z19" s="83"/>
      <c r="AA19" s="83"/>
      <c r="AB19" s="83"/>
      <c r="AC19" s="83"/>
      <c r="AD19" s="83"/>
      <c r="AE19" s="83"/>
    </row>
    <row r="20" spans="1:31" s="27" customFormat="1" ht="18">
      <c r="A20" s="83"/>
      <c r="B20" s="41" t="s">
        <v>20</v>
      </c>
      <c r="C20" s="19" t="s">
        <v>18</v>
      </c>
      <c r="D20" s="12">
        <v>100700</v>
      </c>
      <c r="E20" s="29">
        <v>0.3</v>
      </c>
      <c r="F20" s="30">
        <v>0.04</v>
      </c>
      <c r="G20" s="30">
        <v>-0.18</v>
      </c>
      <c r="H20" s="30">
        <v>-0.05</v>
      </c>
      <c r="I20" s="31">
        <v>-0.06</v>
      </c>
      <c r="J20" s="85"/>
      <c r="K20" s="85"/>
      <c r="L20" s="83"/>
      <c r="M20" s="83"/>
      <c r="N20" s="83"/>
      <c r="O20" s="83"/>
      <c r="P20" s="83"/>
      <c r="Q20" s="83"/>
      <c r="R20" s="83"/>
      <c r="S20" s="83"/>
      <c r="T20" s="83"/>
      <c r="U20" s="83"/>
      <c r="V20" s="83"/>
      <c r="W20" s="83"/>
      <c r="X20" s="83"/>
      <c r="Y20" s="83"/>
      <c r="Z20" s="83"/>
      <c r="AA20" s="83"/>
      <c r="AB20" s="83"/>
      <c r="AC20" s="83"/>
      <c r="AD20" s="83"/>
      <c r="AE20" s="83"/>
    </row>
    <row r="21" spans="1:31" s="27" customFormat="1" ht="18">
      <c r="A21" s="83"/>
      <c r="B21" s="34" t="s">
        <v>21</v>
      </c>
      <c r="C21" s="18" t="s">
        <v>12</v>
      </c>
      <c r="D21" s="11">
        <v>550600</v>
      </c>
      <c r="E21" s="24">
        <v>0.01</v>
      </c>
      <c r="F21" s="25">
        <v>0.01</v>
      </c>
      <c r="G21" s="25">
        <v>-0.13</v>
      </c>
      <c r="H21" s="25">
        <v>-0.01</v>
      </c>
      <c r="I21" s="26">
        <v>-0.02</v>
      </c>
      <c r="J21" s="85"/>
      <c r="K21" s="85"/>
      <c r="L21" s="83"/>
      <c r="M21" s="83"/>
      <c r="N21" s="83"/>
      <c r="O21" s="83"/>
      <c r="P21" s="83"/>
      <c r="Q21" s="83"/>
      <c r="R21" s="83"/>
      <c r="S21" s="83"/>
      <c r="T21" s="83"/>
      <c r="U21" s="83"/>
      <c r="V21" s="83"/>
      <c r="W21" s="83"/>
      <c r="X21" s="83"/>
      <c r="Y21" s="83"/>
      <c r="Z21" s="83"/>
      <c r="AA21" s="83"/>
      <c r="AB21" s="83"/>
      <c r="AC21" s="83"/>
      <c r="AD21" s="83"/>
      <c r="AE21" s="83"/>
    </row>
    <row r="22" spans="1:31" s="27" customFormat="1" ht="33">
      <c r="A22" s="83"/>
      <c r="B22" s="28" t="s">
        <v>22</v>
      </c>
      <c r="C22" s="17" t="s">
        <v>23</v>
      </c>
      <c r="D22" s="12">
        <v>251400</v>
      </c>
      <c r="E22" s="29">
        <v>0.14000000000000001</v>
      </c>
      <c r="F22" s="30">
        <v>0.38</v>
      </c>
      <c r="G22" s="30">
        <v>-0.09</v>
      </c>
      <c r="H22" s="30">
        <v>-0.05</v>
      </c>
      <c r="I22" s="31">
        <v>-0.01</v>
      </c>
      <c r="J22" s="85"/>
      <c r="K22" s="85"/>
      <c r="L22" s="83"/>
      <c r="M22" s="83"/>
      <c r="N22" s="86"/>
      <c r="O22" s="83"/>
      <c r="P22" s="83"/>
      <c r="Q22" s="83"/>
      <c r="R22" s="83"/>
      <c r="S22" s="83"/>
      <c r="T22" s="83"/>
      <c r="U22" s="83"/>
      <c r="V22" s="83"/>
      <c r="W22" s="83"/>
      <c r="X22" s="83"/>
      <c r="Y22" s="83"/>
      <c r="Z22" s="83"/>
      <c r="AA22" s="83"/>
      <c r="AB22" s="83"/>
      <c r="AC22" s="83"/>
      <c r="AD22" s="83"/>
      <c r="AE22" s="83"/>
    </row>
    <row r="23" spans="1:31" s="27" customFormat="1" ht="33">
      <c r="A23" s="83"/>
      <c r="B23" s="28" t="s">
        <v>24</v>
      </c>
      <c r="C23" s="17" t="s">
        <v>23</v>
      </c>
      <c r="D23" s="12">
        <v>49000</v>
      </c>
      <c r="E23" s="29">
        <v>0.05</v>
      </c>
      <c r="F23" s="30">
        <v>0.13</v>
      </c>
      <c r="G23" s="30">
        <v>-0.12</v>
      </c>
      <c r="H23" s="30">
        <v>0.04</v>
      </c>
      <c r="I23" s="31">
        <v>0.03</v>
      </c>
      <c r="J23" s="85"/>
      <c r="K23" s="85"/>
      <c r="L23" s="83"/>
      <c r="M23" s="83"/>
      <c r="N23" s="86"/>
      <c r="O23" s="83"/>
      <c r="P23" s="83"/>
      <c r="Q23" s="83"/>
      <c r="R23" s="83"/>
      <c r="S23" s="83"/>
      <c r="T23" s="83"/>
      <c r="U23" s="83"/>
      <c r="V23" s="83"/>
      <c r="W23" s="83"/>
      <c r="X23" s="83"/>
      <c r="Y23" s="83"/>
      <c r="Z23" s="83"/>
      <c r="AA23" s="83"/>
      <c r="AB23" s="83"/>
      <c r="AC23" s="83"/>
      <c r="AD23" s="83"/>
      <c r="AE23" s="83"/>
    </row>
    <row r="24" spans="1:31" s="27" customFormat="1" ht="18.75" thickBot="1">
      <c r="A24" s="83"/>
      <c r="B24" s="42" t="s">
        <v>25</v>
      </c>
      <c r="C24" s="20" t="s">
        <v>4</v>
      </c>
      <c r="D24" s="21">
        <v>464500</v>
      </c>
      <c r="E24" s="43">
        <v>0.08</v>
      </c>
      <c r="F24" s="44">
        <v>0.14000000000000001</v>
      </c>
      <c r="G24" s="45">
        <v>0</v>
      </c>
      <c r="H24" s="44">
        <v>0.11</v>
      </c>
      <c r="I24" s="46">
        <v>0.01</v>
      </c>
      <c r="J24" s="85"/>
      <c r="K24" s="85"/>
      <c r="L24" s="83"/>
      <c r="M24" s="83"/>
      <c r="N24" s="86"/>
      <c r="O24" s="83"/>
      <c r="P24" s="83"/>
      <c r="Q24" s="83"/>
      <c r="R24" s="83"/>
      <c r="S24" s="83"/>
      <c r="T24" s="83"/>
      <c r="U24" s="83"/>
      <c r="V24" s="83"/>
      <c r="W24" s="83"/>
      <c r="X24" s="83"/>
      <c r="Y24" s="83"/>
      <c r="Z24" s="83"/>
      <c r="AA24" s="83"/>
      <c r="AB24" s="83"/>
      <c r="AC24" s="83"/>
      <c r="AD24" s="83"/>
      <c r="AE24" s="83"/>
    </row>
    <row r="25" spans="1:31" s="79" customFormat="1">
      <c r="D25" s="88"/>
    </row>
    <row r="26" spans="1:31" s="79" customFormat="1" hidden="1">
      <c r="B26" s="162"/>
      <c r="C26" s="162"/>
      <c r="D26" s="162"/>
      <c r="E26" s="162"/>
    </row>
    <row r="27" spans="1:31" s="79" customFormat="1" ht="16.5" customHeight="1">
      <c r="B27" s="89" t="s">
        <v>26</v>
      </c>
      <c r="C27" s="90"/>
      <c r="D27" s="90"/>
      <c r="E27" s="90"/>
    </row>
    <row r="28" spans="1:31" s="79" customFormat="1">
      <c r="B28" s="79" t="s">
        <v>27</v>
      </c>
      <c r="D28" s="88"/>
    </row>
    <row r="29" spans="1:31" s="79" customFormat="1" ht="33" customHeight="1">
      <c r="B29" s="149" t="s">
        <v>152</v>
      </c>
      <c r="C29" s="149"/>
      <c r="D29" s="149"/>
      <c r="E29" s="149"/>
      <c r="F29" s="149"/>
      <c r="G29" s="149"/>
      <c r="H29" s="149"/>
      <c r="I29" s="149"/>
    </row>
    <row r="30" spans="1:31" s="79" customFormat="1"/>
    <row r="31" spans="1:31" s="79" customFormat="1"/>
    <row r="32" spans="1:31" s="79" customFormat="1"/>
    <row r="33" spans="2:8" s="79" customFormat="1"/>
    <row r="34" spans="2:8" s="79" customFormat="1"/>
    <row r="35" spans="2:8" s="79" customFormat="1"/>
    <row r="36" spans="2:8" s="79" customFormat="1"/>
    <row r="37" spans="2:8" s="79" customFormat="1"/>
    <row r="38" spans="2:8" s="79" customFormat="1"/>
    <row r="39" spans="2:8" s="79" customFormat="1"/>
    <row r="40" spans="2:8" s="79" customFormat="1"/>
    <row r="41" spans="2:8" s="79" customFormat="1">
      <c r="D41" s="88"/>
    </row>
    <row r="42" spans="2:8" s="79" customFormat="1">
      <c r="D42" s="88"/>
    </row>
    <row r="43" spans="2:8" s="79" customFormat="1">
      <c r="D43" s="88"/>
    </row>
    <row r="44" spans="2:8" s="79" customFormat="1">
      <c r="D44" s="88"/>
    </row>
    <row r="45" spans="2:8" s="79" customFormat="1">
      <c r="D45" s="88"/>
    </row>
    <row r="46" spans="2:8" s="79" customFormat="1">
      <c r="D46" s="88"/>
    </row>
    <row r="47" spans="2:8" s="77" customFormat="1">
      <c r="B47" s="79"/>
      <c r="C47" s="79"/>
      <c r="D47" s="88"/>
      <c r="E47" s="79"/>
      <c r="F47" s="79"/>
      <c r="G47" s="79"/>
      <c r="H47" s="79"/>
    </row>
    <row r="48" spans="2:8" s="77" customFormat="1">
      <c r="B48" s="79"/>
      <c r="C48" s="79"/>
      <c r="D48" s="88"/>
      <c r="E48" s="79"/>
      <c r="F48" s="79"/>
      <c r="G48" s="79"/>
      <c r="H48" s="79"/>
    </row>
    <row r="49" spans="2:8" s="77" customFormat="1">
      <c r="B49" s="79"/>
      <c r="C49" s="79"/>
      <c r="D49" s="88"/>
      <c r="E49" s="79"/>
      <c r="F49" s="79"/>
      <c r="G49" s="79"/>
      <c r="H49" s="79"/>
    </row>
    <row r="50" spans="2:8" s="77" customFormat="1">
      <c r="B50" s="79"/>
      <c r="C50" s="79"/>
      <c r="D50" s="88"/>
      <c r="E50" s="79"/>
      <c r="F50" s="79"/>
      <c r="G50" s="79"/>
      <c r="H50" s="79"/>
    </row>
    <row r="51" spans="2:8" s="77" customFormat="1">
      <c r="B51" s="79"/>
      <c r="C51" s="79"/>
      <c r="D51" s="88"/>
      <c r="E51" s="79"/>
      <c r="F51" s="79"/>
      <c r="G51" s="79"/>
      <c r="H51" s="79"/>
    </row>
    <row r="52" spans="2:8" s="77" customFormat="1">
      <c r="B52" s="79"/>
      <c r="C52" s="79"/>
      <c r="D52" s="88"/>
      <c r="E52" s="79"/>
      <c r="F52" s="79"/>
      <c r="G52" s="79"/>
      <c r="H52" s="79"/>
    </row>
    <row r="53" spans="2:8" s="77" customFormat="1">
      <c r="B53" s="79"/>
      <c r="C53" s="79"/>
      <c r="D53" s="88"/>
      <c r="E53" s="79"/>
      <c r="F53" s="79"/>
      <c r="G53" s="79"/>
      <c r="H53" s="79"/>
    </row>
    <row r="54" spans="2:8" s="77" customFormat="1">
      <c r="B54" s="79"/>
      <c r="C54" s="79"/>
      <c r="D54" s="88"/>
      <c r="E54" s="79"/>
      <c r="F54" s="79"/>
      <c r="G54" s="79"/>
      <c r="H54" s="79"/>
    </row>
    <row r="55" spans="2:8" s="77" customFormat="1">
      <c r="B55" s="79"/>
      <c r="C55" s="79"/>
      <c r="D55" s="88"/>
      <c r="E55" s="79"/>
      <c r="F55" s="79"/>
      <c r="G55" s="79"/>
      <c r="H55" s="79"/>
    </row>
    <row r="56" spans="2:8" s="77" customFormat="1">
      <c r="B56" s="79"/>
      <c r="C56" s="79"/>
      <c r="D56" s="88"/>
      <c r="E56" s="79"/>
      <c r="F56" s="79"/>
      <c r="G56" s="79"/>
      <c r="H56" s="79"/>
    </row>
    <row r="57" spans="2:8" s="77" customFormat="1">
      <c r="B57" s="79"/>
      <c r="C57" s="79"/>
      <c r="D57" s="88"/>
      <c r="E57" s="79"/>
      <c r="F57" s="79"/>
      <c r="G57" s="79"/>
      <c r="H57" s="79"/>
    </row>
    <row r="58" spans="2:8" s="77" customFormat="1">
      <c r="B58" s="79"/>
      <c r="C58" s="79"/>
      <c r="D58" s="88"/>
      <c r="E58" s="79"/>
      <c r="F58" s="79"/>
      <c r="G58" s="79"/>
      <c r="H58" s="79"/>
    </row>
    <row r="59" spans="2:8" s="77" customFormat="1">
      <c r="B59" s="79"/>
      <c r="C59" s="79"/>
      <c r="D59" s="88"/>
      <c r="E59" s="79"/>
      <c r="F59" s="79"/>
      <c r="G59" s="79"/>
      <c r="H59" s="79"/>
    </row>
    <row r="60" spans="2:8" s="77" customFormat="1">
      <c r="B60" s="79"/>
      <c r="C60" s="79"/>
      <c r="D60" s="88"/>
      <c r="E60" s="79"/>
      <c r="F60" s="79"/>
      <c r="G60" s="79"/>
      <c r="H60" s="79"/>
    </row>
    <row r="61" spans="2:8" s="77" customFormat="1">
      <c r="B61" s="79"/>
      <c r="C61" s="79"/>
      <c r="D61" s="88"/>
      <c r="E61" s="79"/>
      <c r="F61" s="79"/>
      <c r="G61" s="79"/>
      <c r="H61" s="79"/>
    </row>
    <row r="62" spans="2:8" s="77" customFormat="1">
      <c r="B62" s="79"/>
      <c r="C62" s="79"/>
      <c r="D62" s="88"/>
      <c r="E62" s="79"/>
      <c r="F62" s="79"/>
      <c r="G62" s="79"/>
      <c r="H62" s="79"/>
    </row>
    <row r="63" spans="2:8" s="77" customFormat="1">
      <c r="B63" s="79"/>
      <c r="C63" s="79"/>
      <c r="D63" s="88"/>
      <c r="E63" s="79"/>
      <c r="F63" s="79"/>
      <c r="G63" s="79"/>
      <c r="H63" s="79"/>
    </row>
    <row r="64" spans="2:8" s="77" customFormat="1">
      <c r="B64" s="79"/>
      <c r="C64" s="79"/>
      <c r="D64" s="88"/>
      <c r="E64" s="79"/>
      <c r="F64" s="79"/>
      <c r="G64" s="79"/>
      <c r="H64" s="79"/>
    </row>
    <row r="65" spans="2:8" s="77" customFormat="1">
      <c r="B65" s="79"/>
      <c r="C65" s="79"/>
      <c r="D65" s="88"/>
      <c r="E65" s="79"/>
      <c r="F65" s="79"/>
      <c r="G65" s="79"/>
      <c r="H65" s="79"/>
    </row>
    <row r="66" spans="2:8" s="77" customFormat="1">
      <c r="B66" s="79"/>
      <c r="C66" s="79"/>
      <c r="D66" s="88"/>
      <c r="E66" s="79"/>
      <c r="F66" s="79"/>
      <c r="G66" s="79"/>
      <c r="H66" s="79"/>
    </row>
    <row r="67" spans="2:8" s="77" customFormat="1">
      <c r="B67" s="79"/>
      <c r="C67" s="79"/>
      <c r="D67" s="88"/>
      <c r="E67" s="79"/>
      <c r="F67" s="79"/>
      <c r="G67" s="79"/>
      <c r="H67" s="79"/>
    </row>
    <row r="68" spans="2:8" s="77" customFormat="1">
      <c r="B68" s="79"/>
      <c r="C68" s="79"/>
      <c r="D68" s="88"/>
      <c r="E68" s="79"/>
      <c r="F68" s="79"/>
      <c r="G68" s="79"/>
      <c r="H68" s="79"/>
    </row>
    <row r="69" spans="2:8" s="77" customFormat="1">
      <c r="B69" s="79"/>
      <c r="C69" s="79"/>
      <c r="D69" s="88"/>
      <c r="E69" s="79"/>
      <c r="F69" s="79"/>
      <c r="G69" s="79"/>
      <c r="H69" s="79"/>
    </row>
    <row r="70" spans="2:8" s="77" customFormat="1">
      <c r="B70" s="79"/>
      <c r="C70" s="79"/>
      <c r="D70" s="88"/>
      <c r="E70" s="79"/>
      <c r="F70" s="79"/>
      <c r="G70" s="79"/>
      <c r="H70" s="79"/>
    </row>
    <row r="71" spans="2:8" s="77" customFormat="1">
      <c r="B71" s="79"/>
      <c r="C71" s="79"/>
      <c r="D71" s="88"/>
      <c r="E71" s="79"/>
      <c r="F71" s="79"/>
      <c r="G71" s="79"/>
      <c r="H71" s="79"/>
    </row>
    <row r="72" spans="2:8" s="77" customFormat="1">
      <c r="B72" s="79"/>
      <c r="C72" s="79"/>
      <c r="D72" s="88"/>
      <c r="E72" s="79"/>
      <c r="F72" s="79"/>
      <c r="G72" s="79"/>
      <c r="H72" s="79"/>
    </row>
    <row r="73" spans="2:8" s="77" customFormat="1">
      <c r="B73" s="79"/>
      <c r="C73" s="79"/>
      <c r="D73" s="88"/>
      <c r="E73" s="79"/>
      <c r="F73" s="79"/>
      <c r="G73" s="79"/>
      <c r="H73" s="79"/>
    </row>
    <row r="74" spans="2:8" s="77" customFormat="1">
      <c r="B74" s="79"/>
      <c r="C74" s="79"/>
      <c r="D74" s="88"/>
      <c r="E74" s="79"/>
      <c r="F74" s="79"/>
      <c r="G74" s="79"/>
      <c r="H74" s="79"/>
    </row>
    <row r="75" spans="2:8" s="77" customFormat="1">
      <c r="B75" s="79"/>
      <c r="C75" s="79"/>
      <c r="D75" s="88"/>
      <c r="E75" s="79"/>
      <c r="F75" s="79"/>
      <c r="G75" s="79"/>
      <c r="H75" s="79"/>
    </row>
    <row r="76" spans="2:8" s="77" customFormat="1">
      <c r="B76" s="79"/>
      <c r="C76" s="79"/>
      <c r="D76" s="88"/>
      <c r="E76" s="79"/>
      <c r="F76" s="79"/>
      <c r="G76" s="79"/>
      <c r="H76" s="79"/>
    </row>
    <row r="77" spans="2:8" s="77" customFormat="1">
      <c r="B77" s="79"/>
      <c r="C77" s="79"/>
      <c r="D77" s="88"/>
      <c r="E77" s="79"/>
      <c r="F77" s="79"/>
      <c r="G77" s="79"/>
      <c r="H77" s="79"/>
    </row>
    <row r="78" spans="2:8" s="77" customFormat="1">
      <c r="B78" s="79"/>
      <c r="C78" s="79"/>
      <c r="D78" s="88"/>
      <c r="E78" s="79"/>
      <c r="F78" s="79"/>
      <c r="G78" s="79"/>
      <c r="H78" s="79"/>
    </row>
    <row r="79" spans="2:8" s="77" customFormat="1">
      <c r="B79" s="79"/>
      <c r="C79" s="79"/>
      <c r="D79" s="88"/>
      <c r="E79" s="79"/>
      <c r="F79" s="79"/>
      <c r="G79" s="79"/>
      <c r="H79" s="79"/>
    </row>
    <row r="80" spans="2:8" s="77" customFormat="1">
      <c r="B80" s="79"/>
      <c r="C80" s="79"/>
      <c r="D80" s="88"/>
      <c r="E80" s="79"/>
      <c r="F80" s="79"/>
      <c r="G80" s="79"/>
      <c r="H80" s="79"/>
    </row>
    <row r="81" spans="2:8" s="77" customFormat="1">
      <c r="B81" s="79"/>
      <c r="C81" s="79"/>
      <c r="D81" s="88"/>
      <c r="E81" s="79"/>
      <c r="F81" s="79"/>
      <c r="G81" s="79"/>
      <c r="H81" s="79"/>
    </row>
    <row r="82" spans="2:8" s="77" customFormat="1">
      <c r="B82" s="79"/>
      <c r="C82" s="79"/>
      <c r="D82" s="88"/>
      <c r="E82" s="79"/>
      <c r="F82" s="79"/>
      <c r="G82" s="79"/>
      <c r="H82" s="79"/>
    </row>
    <row r="83" spans="2:8" s="77" customFormat="1">
      <c r="B83" s="79"/>
      <c r="C83" s="79"/>
      <c r="D83" s="88"/>
      <c r="E83" s="79"/>
      <c r="F83" s="79"/>
      <c r="G83" s="79"/>
      <c r="H83" s="79"/>
    </row>
    <row r="84" spans="2:8" s="77" customFormat="1">
      <c r="B84" s="79"/>
      <c r="C84" s="79"/>
      <c r="D84" s="88"/>
      <c r="E84" s="79"/>
      <c r="F84" s="79"/>
      <c r="G84" s="79"/>
      <c r="H84" s="79"/>
    </row>
    <row r="85" spans="2:8" s="77" customFormat="1">
      <c r="B85" s="79"/>
      <c r="C85" s="79"/>
      <c r="D85" s="88"/>
      <c r="E85" s="79"/>
      <c r="F85" s="79"/>
      <c r="G85" s="79"/>
      <c r="H85" s="79"/>
    </row>
    <row r="86" spans="2:8" s="77" customFormat="1">
      <c r="B86" s="79"/>
      <c r="C86" s="79"/>
      <c r="D86" s="88"/>
      <c r="E86" s="79"/>
      <c r="F86" s="79"/>
      <c r="G86" s="79"/>
      <c r="H86" s="79"/>
    </row>
    <row r="87" spans="2:8" s="77" customFormat="1">
      <c r="B87" s="79"/>
      <c r="C87" s="79"/>
      <c r="D87" s="88"/>
      <c r="E87" s="79"/>
      <c r="F87" s="79"/>
      <c r="G87" s="79"/>
      <c r="H87" s="79"/>
    </row>
    <row r="88" spans="2:8" s="77" customFormat="1">
      <c r="B88" s="79"/>
      <c r="C88" s="79"/>
      <c r="D88" s="88"/>
      <c r="E88" s="79"/>
      <c r="F88" s="79"/>
      <c r="G88" s="79"/>
      <c r="H88" s="79"/>
    </row>
    <row r="89" spans="2:8" s="77" customFormat="1">
      <c r="B89" s="79"/>
      <c r="C89" s="79"/>
      <c r="D89" s="88"/>
      <c r="E89" s="79"/>
      <c r="F89" s="79"/>
      <c r="G89" s="79"/>
      <c r="H89" s="79"/>
    </row>
    <row r="90" spans="2:8" s="77" customFormat="1">
      <c r="B90" s="79"/>
      <c r="C90" s="79"/>
      <c r="D90" s="88"/>
      <c r="E90" s="79"/>
      <c r="F90" s="79"/>
      <c r="G90" s="79"/>
      <c r="H90" s="79"/>
    </row>
    <row r="91" spans="2:8" s="77" customFormat="1">
      <c r="B91" s="79"/>
      <c r="C91" s="79"/>
      <c r="D91" s="88"/>
      <c r="E91" s="79"/>
      <c r="F91" s="79"/>
      <c r="G91" s="79"/>
      <c r="H91" s="79"/>
    </row>
    <row r="92" spans="2:8" s="77" customFormat="1">
      <c r="B92" s="79"/>
      <c r="C92" s="79"/>
      <c r="D92" s="88"/>
      <c r="E92" s="79"/>
      <c r="F92" s="79"/>
      <c r="G92" s="79"/>
      <c r="H92" s="79"/>
    </row>
    <row r="93" spans="2:8" s="77" customFormat="1">
      <c r="B93" s="79"/>
      <c r="C93" s="79"/>
      <c r="D93" s="88"/>
      <c r="E93" s="79"/>
      <c r="F93" s="79"/>
      <c r="G93" s="79"/>
      <c r="H93" s="79"/>
    </row>
    <row r="94" spans="2:8" s="77" customFormat="1">
      <c r="B94" s="79"/>
      <c r="C94" s="79"/>
      <c r="D94" s="88"/>
      <c r="E94" s="79"/>
      <c r="F94" s="79"/>
      <c r="G94" s="79"/>
      <c r="H94" s="79"/>
    </row>
    <row r="95" spans="2:8" s="77" customFormat="1">
      <c r="B95" s="79"/>
      <c r="C95" s="79"/>
      <c r="D95" s="88"/>
      <c r="E95" s="79"/>
      <c r="F95" s="79"/>
      <c r="G95" s="79"/>
      <c r="H95" s="79"/>
    </row>
    <row r="96" spans="2:8" s="77" customFormat="1">
      <c r="B96" s="79"/>
      <c r="C96" s="79"/>
      <c r="D96" s="88"/>
      <c r="E96" s="79"/>
      <c r="F96" s="79"/>
      <c r="G96" s="79"/>
      <c r="H96" s="79"/>
    </row>
    <row r="97" spans="1:31" s="77" customFormat="1">
      <c r="B97" s="79"/>
      <c r="C97" s="79"/>
      <c r="D97" s="88"/>
      <c r="E97" s="79"/>
      <c r="F97" s="79"/>
      <c r="G97" s="79"/>
      <c r="H97" s="79"/>
    </row>
    <row r="98" spans="1:31" s="77" customFormat="1">
      <c r="B98" s="79"/>
      <c r="C98" s="79"/>
      <c r="D98" s="88"/>
      <c r="E98" s="79"/>
      <c r="F98" s="79"/>
      <c r="G98" s="79"/>
      <c r="H98" s="79"/>
    </row>
    <row r="99" spans="1:31" s="77" customFormat="1">
      <c r="B99" s="79"/>
      <c r="C99" s="79"/>
      <c r="D99" s="88"/>
      <c r="E99" s="79"/>
      <c r="F99" s="79"/>
      <c r="G99" s="79"/>
      <c r="H99" s="79"/>
    </row>
    <row r="100" spans="1:31" customFormat="1">
      <c r="A100" s="77"/>
      <c r="B100" s="1"/>
      <c r="C100" s="1"/>
      <c r="D100" s="22"/>
      <c r="E100" s="1"/>
      <c r="F100" s="1"/>
      <c r="G100" s="1"/>
      <c r="H100" s="1"/>
      <c r="J100" s="77"/>
      <c r="K100" s="77"/>
      <c r="L100" s="77"/>
      <c r="M100" s="77"/>
      <c r="N100" s="77"/>
      <c r="O100" s="77"/>
      <c r="P100" s="77"/>
      <c r="Q100" s="77"/>
      <c r="R100" s="77"/>
      <c r="S100" s="77"/>
      <c r="T100" s="77"/>
      <c r="U100" s="77"/>
      <c r="V100" s="77"/>
      <c r="W100" s="77"/>
      <c r="X100" s="77"/>
      <c r="Y100" s="77"/>
      <c r="Z100" s="77"/>
      <c r="AA100" s="77"/>
      <c r="AB100" s="77"/>
      <c r="AC100" s="77"/>
      <c r="AD100" s="77"/>
      <c r="AE100" s="77"/>
    </row>
    <row r="101" spans="1:31" customFormat="1">
      <c r="A101" s="77"/>
      <c r="B101" s="1"/>
      <c r="C101" s="1"/>
      <c r="D101" s="22"/>
      <c r="E101" s="1"/>
      <c r="F101" s="1"/>
      <c r="G101" s="1"/>
      <c r="H101" s="1"/>
      <c r="J101" s="77"/>
      <c r="K101" s="77"/>
      <c r="L101" s="77"/>
      <c r="M101" s="77"/>
      <c r="N101" s="77"/>
      <c r="O101" s="77"/>
      <c r="P101" s="77"/>
      <c r="Q101" s="77"/>
      <c r="R101" s="77"/>
      <c r="S101" s="77"/>
      <c r="T101" s="77"/>
      <c r="U101" s="77"/>
      <c r="V101" s="77"/>
      <c r="W101" s="77"/>
      <c r="X101" s="77"/>
      <c r="Y101" s="77"/>
      <c r="Z101" s="77"/>
      <c r="AA101" s="77"/>
      <c r="AB101" s="77"/>
      <c r="AC101" s="77"/>
      <c r="AD101" s="77"/>
      <c r="AE101" s="77"/>
    </row>
    <row r="102" spans="1:31" customFormat="1">
      <c r="A102" s="77"/>
      <c r="B102" s="1"/>
      <c r="C102" s="1"/>
      <c r="D102" s="22"/>
      <c r="E102" s="1"/>
      <c r="F102" s="1"/>
      <c r="G102" s="1"/>
      <c r="H102" s="1"/>
      <c r="J102" s="77"/>
      <c r="K102" s="77"/>
      <c r="L102" s="77"/>
      <c r="M102" s="77"/>
      <c r="N102" s="77"/>
      <c r="O102" s="77"/>
      <c r="P102" s="77"/>
      <c r="Q102" s="77"/>
      <c r="R102" s="77"/>
      <c r="S102" s="77"/>
      <c r="T102" s="77"/>
      <c r="U102" s="77"/>
      <c r="V102" s="77"/>
      <c r="W102" s="77"/>
      <c r="X102" s="77"/>
      <c r="Y102" s="77"/>
      <c r="Z102" s="77"/>
      <c r="AA102" s="77"/>
      <c r="AB102" s="77"/>
      <c r="AC102" s="77"/>
      <c r="AD102" s="77"/>
      <c r="AE102" s="77"/>
    </row>
    <row r="103" spans="1:31" customFormat="1">
      <c r="A103" s="77"/>
      <c r="B103" s="1"/>
      <c r="C103" s="1"/>
      <c r="D103" s="22"/>
      <c r="E103" s="1"/>
      <c r="F103" s="1"/>
      <c r="G103" s="1"/>
      <c r="H103" s="1"/>
      <c r="J103" s="77"/>
      <c r="K103" s="77"/>
      <c r="L103" s="77"/>
      <c r="M103" s="77"/>
      <c r="N103" s="77"/>
      <c r="O103" s="77"/>
      <c r="P103" s="77"/>
      <c r="Q103" s="77"/>
      <c r="R103" s="77"/>
      <c r="S103" s="77"/>
      <c r="T103" s="77"/>
      <c r="U103" s="77"/>
      <c r="V103" s="77"/>
      <c r="W103" s="77"/>
      <c r="X103" s="77"/>
      <c r="Y103" s="77"/>
      <c r="Z103" s="77"/>
      <c r="AA103" s="77"/>
      <c r="AB103" s="77"/>
      <c r="AC103" s="77"/>
      <c r="AD103" s="77"/>
      <c r="AE103" s="77"/>
    </row>
    <row r="104" spans="1:31" customFormat="1">
      <c r="A104" s="77"/>
      <c r="B104" s="1"/>
      <c r="C104" s="1"/>
      <c r="D104" s="22"/>
      <c r="E104" s="1"/>
      <c r="F104" s="1"/>
      <c r="G104" s="1"/>
      <c r="H104" s="1"/>
      <c r="J104" s="77"/>
      <c r="K104" s="77"/>
      <c r="L104" s="77"/>
      <c r="M104" s="77"/>
      <c r="N104" s="77"/>
      <c r="O104" s="77"/>
      <c r="P104" s="77"/>
      <c r="Q104" s="77"/>
      <c r="R104" s="77"/>
      <c r="S104" s="77"/>
      <c r="T104" s="77"/>
      <c r="U104" s="77"/>
      <c r="V104" s="77"/>
      <c r="W104" s="77"/>
      <c r="X104" s="77"/>
      <c r="Y104" s="77"/>
      <c r="Z104" s="77"/>
      <c r="AA104" s="77"/>
      <c r="AB104" s="77"/>
      <c r="AC104" s="77"/>
      <c r="AD104" s="77"/>
      <c r="AE104" s="77"/>
    </row>
    <row r="105" spans="1:31" customFormat="1">
      <c r="A105" s="77"/>
      <c r="B105" s="1"/>
      <c r="C105" s="1"/>
      <c r="D105" s="22"/>
      <c r="E105" s="1"/>
      <c r="F105" s="1"/>
      <c r="G105" s="1"/>
      <c r="H105" s="1"/>
      <c r="J105" s="77"/>
      <c r="K105" s="77"/>
      <c r="L105" s="77"/>
      <c r="M105" s="77"/>
      <c r="N105" s="77"/>
      <c r="O105" s="77"/>
      <c r="P105" s="77"/>
      <c r="Q105" s="77"/>
      <c r="R105" s="77"/>
      <c r="S105" s="77"/>
      <c r="T105" s="77"/>
      <c r="U105" s="77"/>
      <c r="V105" s="77"/>
      <c r="W105" s="77"/>
      <c r="X105" s="77"/>
      <c r="Y105" s="77"/>
      <c r="Z105" s="77"/>
      <c r="AA105" s="77"/>
      <c r="AB105" s="77"/>
      <c r="AC105" s="77"/>
      <c r="AD105" s="77"/>
      <c r="AE105" s="77"/>
    </row>
    <row r="106" spans="1:31" customFormat="1">
      <c r="A106" s="77"/>
      <c r="B106" s="1"/>
      <c r="C106" s="1"/>
      <c r="D106" s="22"/>
      <c r="E106" s="1"/>
      <c r="F106" s="1"/>
      <c r="G106" s="1"/>
      <c r="H106" s="1"/>
      <c r="J106" s="77"/>
      <c r="K106" s="77"/>
      <c r="L106" s="77"/>
      <c r="M106" s="77"/>
      <c r="N106" s="77"/>
      <c r="O106" s="77"/>
      <c r="P106" s="77"/>
      <c r="Q106" s="77"/>
      <c r="R106" s="77"/>
      <c r="S106" s="77"/>
      <c r="T106" s="77"/>
      <c r="U106" s="77"/>
      <c r="V106" s="77"/>
      <c r="W106" s="77"/>
      <c r="X106" s="77"/>
      <c r="Y106" s="77"/>
      <c r="Z106" s="77"/>
      <c r="AA106" s="77"/>
      <c r="AB106" s="77"/>
      <c r="AC106" s="77"/>
      <c r="AD106" s="77"/>
      <c r="AE106" s="77"/>
    </row>
    <row r="107" spans="1:31" customFormat="1">
      <c r="A107" s="77"/>
      <c r="B107" s="1"/>
      <c r="C107" s="1"/>
      <c r="D107" s="22"/>
      <c r="E107" s="1"/>
      <c r="F107" s="1"/>
      <c r="G107" s="1"/>
      <c r="H107" s="1"/>
      <c r="J107" s="77"/>
      <c r="K107" s="77"/>
      <c r="L107" s="77"/>
      <c r="M107" s="77"/>
      <c r="N107" s="77"/>
      <c r="O107" s="77"/>
      <c r="P107" s="77"/>
      <c r="Q107" s="77"/>
      <c r="R107" s="77"/>
      <c r="S107" s="77"/>
      <c r="T107" s="77"/>
      <c r="U107" s="77"/>
      <c r="V107" s="77"/>
      <c r="W107" s="77"/>
      <c r="X107" s="77"/>
      <c r="Y107" s="77"/>
      <c r="Z107" s="77"/>
      <c r="AA107" s="77"/>
      <c r="AB107" s="77"/>
      <c r="AC107" s="77"/>
      <c r="AD107" s="77"/>
      <c r="AE107" s="77"/>
    </row>
    <row r="108" spans="1:31" customFormat="1">
      <c r="A108" s="77"/>
      <c r="B108" s="1"/>
      <c r="C108" s="1"/>
      <c r="D108" s="22"/>
      <c r="E108" s="1"/>
      <c r="F108" s="1"/>
      <c r="G108" s="1"/>
      <c r="H108" s="1"/>
      <c r="J108" s="77"/>
      <c r="K108" s="77"/>
      <c r="L108" s="77"/>
      <c r="M108" s="77"/>
      <c r="N108" s="77"/>
      <c r="O108" s="77"/>
      <c r="P108" s="77"/>
      <c r="Q108" s="77"/>
      <c r="R108" s="77"/>
      <c r="S108" s="77"/>
      <c r="T108" s="77"/>
      <c r="U108" s="77"/>
      <c r="V108" s="77"/>
      <c r="W108" s="77"/>
      <c r="X108" s="77"/>
      <c r="Y108" s="77"/>
      <c r="Z108" s="77"/>
      <c r="AA108" s="77"/>
      <c r="AB108" s="77"/>
      <c r="AC108" s="77"/>
      <c r="AD108" s="77"/>
      <c r="AE108" s="77"/>
    </row>
    <row r="109" spans="1:31" customFormat="1">
      <c r="A109" s="77"/>
      <c r="B109" s="1"/>
      <c r="C109" s="1"/>
      <c r="D109" s="22"/>
      <c r="E109" s="1"/>
      <c r="F109" s="1"/>
      <c r="G109" s="1"/>
      <c r="H109" s="1"/>
      <c r="J109" s="77"/>
      <c r="K109" s="77"/>
      <c r="L109" s="77"/>
      <c r="M109" s="77"/>
      <c r="N109" s="77"/>
      <c r="O109" s="77"/>
      <c r="P109" s="77"/>
      <c r="Q109" s="77"/>
      <c r="R109" s="77"/>
      <c r="S109" s="77"/>
      <c r="T109" s="77"/>
      <c r="U109" s="77"/>
      <c r="V109" s="77"/>
      <c r="W109" s="77"/>
      <c r="X109" s="77"/>
      <c r="Y109" s="77"/>
      <c r="Z109" s="77"/>
      <c r="AA109" s="77"/>
      <c r="AB109" s="77"/>
      <c r="AC109" s="77"/>
      <c r="AD109" s="77"/>
      <c r="AE109" s="77"/>
    </row>
    <row r="110" spans="1:31" customFormat="1">
      <c r="A110" s="77"/>
      <c r="B110" s="1"/>
      <c r="C110" s="1"/>
      <c r="D110" s="22"/>
      <c r="E110" s="1"/>
      <c r="F110" s="1"/>
      <c r="G110" s="1"/>
      <c r="H110" s="1"/>
      <c r="J110" s="77"/>
      <c r="K110" s="77"/>
      <c r="L110" s="77"/>
      <c r="M110" s="77"/>
      <c r="N110" s="77"/>
      <c r="O110" s="77"/>
      <c r="P110" s="77"/>
      <c r="Q110" s="77"/>
      <c r="R110" s="77"/>
      <c r="S110" s="77"/>
      <c r="T110" s="77"/>
      <c r="U110" s="77"/>
      <c r="V110" s="77"/>
      <c r="W110" s="77"/>
      <c r="X110" s="77"/>
      <c r="Y110" s="77"/>
      <c r="Z110" s="77"/>
      <c r="AA110" s="77"/>
      <c r="AB110" s="77"/>
      <c r="AC110" s="77"/>
      <c r="AD110" s="77"/>
      <c r="AE110" s="77"/>
    </row>
    <row r="111" spans="1:31" customFormat="1">
      <c r="A111" s="77"/>
      <c r="B111" s="1"/>
      <c r="C111" s="1"/>
      <c r="D111" s="22"/>
      <c r="E111" s="1"/>
      <c r="F111" s="1"/>
      <c r="G111" s="1"/>
      <c r="H111" s="1"/>
      <c r="J111" s="77"/>
      <c r="K111" s="77"/>
      <c r="L111" s="77"/>
      <c r="M111" s="77"/>
      <c r="N111" s="77"/>
      <c r="O111" s="77"/>
      <c r="P111" s="77"/>
      <c r="Q111" s="77"/>
      <c r="R111" s="77"/>
      <c r="S111" s="77"/>
      <c r="T111" s="77"/>
      <c r="U111" s="77"/>
      <c r="V111" s="77"/>
      <c r="W111" s="77"/>
      <c r="X111" s="77"/>
      <c r="Y111" s="77"/>
      <c r="Z111" s="77"/>
      <c r="AA111" s="77"/>
      <c r="AB111" s="77"/>
      <c r="AC111" s="77"/>
      <c r="AD111" s="77"/>
      <c r="AE111" s="77"/>
    </row>
    <row r="112" spans="1:31" customFormat="1">
      <c r="A112" s="77"/>
      <c r="B112" s="1"/>
      <c r="C112" s="1"/>
      <c r="D112" s="22"/>
      <c r="E112" s="1"/>
      <c r="F112" s="1"/>
      <c r="G112" s="1"/>
      <c r="H112" s="1"/>
      <c r="J112" s="77"/>
      <c r="K112" s="77"/>
      <c r="L112" s="77"/>
      <c r="M112" s="77"/>
      <c r="N112" s="77"/>
      <c r="O112" s="77"/>
      <c r="P112" s="77"/>
      <c r="Q112" s="77"/>
      <c r="R112" s="77"/>
      <c r="S112" s="77"/>
      <c r="T112" s="77"/>
      <c r="U112" s="77"/>
      <c r="V112" s="77"/>
      <c r="W112" s="77"/>
      <c r="X112" s="77"/>
      <c r="Y112" s="77"/>
      <c r="Z112" s="77"/>
      <c r="AA112" s="77"/>
      <c r="AB112" s="77"/>
      <c r="AC112" s="77"/>
      <c r="AD112" s="77"/>
      <c r="AE112" s="77"/>
    </row>
    <row r="113" spans="1:31" customFormat="1">
      <c r="A113" s="77"/>
      <c r="B113" s="1"/>
      <c r="C113" s="1"/>
      <c r="D113" s="22"/>
      <c r="E113" s="1"/>
      <c r="F113" s="1"/>
      <c r="G113" s="1"/>
      <c r="H113" s="1"/>
      <c r="J113" s="77"/>
      <c r="K113" s="77"/>
      <c r="L113" s="77"/>
      <c r="M113" s="77"/>
      <c r="N113" s="77"/>
      <c r="O113" s="77"/>
      <c r="P113" s="77"/>
      <c r="Q113" s="77"/>
      <c r="R113" s="77"/>
      <c r="S113" s="77"/>
      <c r="T113" s="77"/>
      <c r="U113" s="77"/>
      <c r="V113" s="77"/>
      <c r="W113" s="77"/>
      <c r="X113" s="77"/>
      <c r="Y113" s="77"/>
      <c r="Z113" s="77"/>
      <c r="AA113" s="77"/>
      <c r="AB113" s="77"/>
      <c r="AC113" s="77"/>
      <c r="AD113" s="77"/>
      <c r="AE113" s="77"/>
    </row>
    <row r="114" spans="1:31" customFormat="1">
      <c r="A114" s="77"/>
      <c r="B114" s="1"/>
      <c r="C114" s="1"/>
      <c r="D114" s="22"/>
      <c r="E114" s="1"/>
      <c r="F114" s="1"/>
      <c r="G114" s="1"/>
      <c r="H114" s="1"/>
      <c r="J114" s="77"/>
      <c r="K114" s="77"/>
      <c r="L114" s="77"/>
      <c r="M114" s="77"/>
      <c r="N114" s="77"/>
      <c r="O114" s="77"/>
      <c r="P114" s="77"/>
      <c r="Q114" s="77"/>
      <c r="R114" s="77"/>
      <c r="S114" s="77"/>
      <c r="T114" s="77"/>
      <c r="U114" s="77"/>
      <c r="V114" s="77"/>
      <c r="W114" s="77"/>
      <c r="X114" s="77"/>
      <c r="Y114" s="77"/>
      <c r="Z114" s="77"/>
      <c r="AA114" s="77"/>
      <c r="AB114" s="77"/>
      <c r="AC114" s="77"/>
      <c r="AD114" s="77"/>
      <c r="AE114" s="77"/>
    </row>
    <row r="115" spans="1:31" customFormat="1">
      <c r="A115" s="77"/>
      <c r="B115" s="1"/>
      <c r="C115" s="1"/>
      <c r="D115" s="22"/>
      <c r="E115" s="1"/>
      <c r="F115" s="1"/>
      <c r="G115" s="1"/>
      <c r="H115" s="1"/>
      <c r="J115" s="77"/>
      <c r="K115" s="77"/>
      <c r="L115" s="77"/>
      <c r="M115" s="77"/>
      <c r="N115" s="77"/>
      <c r="O115" s="77"/>
      <c r="P115" s="77"/>
      <c r="Q115" s="77"/>
      <c r="R115" s="77"/>
      <c r="S115" s="77"/>
      <c r="T115" s="77"/>
      <c r="U115" s="77"/>
      <c r="V115" s="77"/>
      <c r="W115" s="77"/>
      <c r="X115" s="77"/>
      <c r="Y115" s="77"/>
      <c r="Z115" s="77"/>
      <c r="AA115" s="77"/>
      <c r="AB115" s="77"/>
      <c r="AC115" s="77"/>
      <c r="AD115" s="77"/>
      <c r="AE115" s="77"/>
    </row>
    <row r="116" spans="1:31" customFormat="1">
      <c r="A116" s="77"/>
      <c r="B116" s="1"/>
      <c r="C116" s="1"/>
      <c r="D116" s="22"/>
      <c r="E116" s="1"/>
      <c r="F116" s="1"/>
      <c r="G116" s="1"/>
      <c r="H116" s="1"/>
      <c r="J116" s="77"/>
      <c r="K116" s="77"/>
      <c r="L116" s="77"/>
      <c r="M116" s="77"/>
      <c r="N116" s="77"/>
      <c r="O116" s="77"/>
      <c r="P116" s="77"/>
      <c r="Q116" s="77"/>
      <c r="R116" s="77"/>
      <c r="S116" s="77"/>
      <c r="T116" s="77"/>
      <c r="U116" s="77"/>
      <c r="V116" s="77"/>
      <c r="W116" s="77"/>
      <c r="X116" s="77"/>
      <c r="Y116" s="77"/>
      <c r="Z116" s="77"/>
      <c r="AA116" s="77"/>
      <c r="AB116" s="77"/>
      <c r="AC116" s="77"/>
      <c r="AD116" s="77"/>
      <c r="AE116" s="77"/>
    </row>
    <row r="117" spans="1:31" customFormat="1">
      <c r="A117" s="77"/>
      <c r="B117" s="1"/>
      <c r="C117" s="1"/>
      <c r="D117" s="22"/>
      <c r="E117" s="1"/>
      <c r="F117" s="1"/>
      <c r="G117" s="1"/>
      <c r="H117" s="1"/>
      <c r="J117" s="77"/>
      <c r="K117" s="77"/>
      <c r="L117" s="77"/>
      <c r="M117" s="77"/>
      <c r="N117" s="77"/>
      <c r="O117" s="77"/>
      <c r="P117" s="77"/>
      <c r="Q117" s="77"/>
      <c r="R117" s="77"/>
      <c r="S117" s="77"/>
      <c r="T117" s="77"/>
      <c r="U117" s="77"/>
      <c r="V117" s="77"/>
      <c r="W117" s="77"/>
      <c r="X117" s="77"/>
      <c r="Y117" s="77"/>
      <c r="Z117" s="77"/>
      <c r="AA117" s="77"/>
      <c r="AB117" s="77"/>
      <c r="AC117" s="77"/>
      <c r="AD117" s="77"/>
      <c r="AE117" s="77"/>
    </row>
    <row r="118" spans="1:31" customFormat="1">
      <c r="A118" s="77"/>
      <c r="B118" s="1"/>
      <c r="C118" s="1"/>
      <c r="D118" s="22"/>
      <c r="E118" s="1"/>
      <c r="F118" s="1"/>
      <c r="G118" s="1"/>
      <c r="H118" s="1"/>
      <c r="J118" s="77"/>
      <c r="K118" s="77"/>
      <c r="L118" s="77"/>
      <c r="M118" s="77"/>
      <c r="N118" s="77"/>
      <c r="O118" s="77"/>
      <c r="P118" s="77"/>
      <c r="Q118" s="77"/>
      <c r="R118" s="77"/>
      <c r="S118" s="77"/>
      <c r="T118" s="77"/>
      <c r="U118" s="77"/>
      <c r="V118" s="77"/>
      <c r="W118" s="77"/>
      <c r="X118" s="77"/>
      <c r="Y118" s="77"/>
      <c r="Z118" s="77"/>
      <c r="AA118" s="77"/>
      <c r="AB118" s="77"/>
      <c r="AC118" s="77"/>
      <c r="AD118" s="77"/>
      <c r="AE118" s="77"/>
    </row>
    <row r="119" spans="1:31" customFormat="1">
      <c r="A119" s="77"/>
      <c r="B119" s="1"/>
      <c r="C119" s="1"/>
      <c r="D119" s="22"/>
      <c r="E119" s="1"/>
      <c r="F119" s="1"/>
      <c r="G119" s="1"/>
      <c r="H119" s="1"/>
      <c r="J119" s="77"/>
      <c r="K119" s="77"/>
      <c r="L119" s="77"/>
      <c r="M119" s="77"/>
      <c r="N119" s="77"/>
      <c r="O119" s="77"/>
      <c r="P119" s="77"/>
      <c r="Q119" s="77"/>
      <c r="R119" s="77"/>
      <c r="S119" s="77"/>
      <c r="T119" s="77"/>
      <c r="U119" s="77"/>
      <c r="V119" s="77"/>
      <c r="W119" s="77"/>
      <c r="X119" s="77"/>
      <c r="Y119" s="77"/>
      <c r="Z119" s="77"/>
      <c r="AA119" s="77"/>
      <c r="AB119" s="77"/>
      <c r="AC119" s="77"/>
      <c r="AD119" s="77"/>
      <c r="AE119" s="77"/>
    </row>
    <row r="120" spans="1:31" customFormat="1">
      <c r="A120" s="77"/>
      <c r="B120" s="1"/>
      <c r="C120" s="1"/>
      <c r="D120" s="22"/>
      <c r="E120" s="1"/>
      <c r="F120" s="1"/>
      <c r="G120" s="1"/>
      <c r="H120" s="1"/>
      <c r="J120" s="77"/>
      <c r="K120" s="77"/>
      <c r="L120" s="77"/>
      <c r="M120" s="77"/>
      <c r="N120" s="77"/>
      <c r="O120" s="77"/>
      <c r="P120" s="77"/>
      <c r="Q120" s="77"/>
      <c r="R120" s="77"/>
      <c r="S120" s="77"/>
      <c r="T120" s="77"/>
      <c r="U120" s="77"/>
      <c r="V120" s="77"/>
      <c r="W120" s="77"/>
      <c r="X120" s="77"/>
      <c r="Y120" s="77"/>
      <c r="Z120" s="77"/>
      <c r="AA120" s="77"/>
      <c r="AB120" s="77"/>
      <c r="AC120" s="77"/>
      <c r="AD120" s="77"/>
      <c r="AE120" s="77"/>
    </row>
    <row r="121" spans="1:31" customFormat="1">
      <c r="A121" s="77"/>
      <c r="B121" s="1"/>
      <c r="C121" s="1"/>
      <c r="D121" s="22"/>
      <c r="E121" s="1"/>
      <c r="F121" s="1"/>
      <c r="G121" s="1"/>
      <c r="H121" s="1"/>
      <c r="J121" s="77"/>
      <c r="K121" s="77"/>
      <c r="L121" s="77"/>
      <c r="M121" s="77"/>
      <c r="N121" s="77"/>
      <c r="O121" s="77"/>
      <c r="P121" s="77"/>
      <c r="Q121" s="77"/>
      <c r="R121" s="77"/>
      <c r="S121" s="77"/>
      <c r="T121" s="77"/>
      <c r="U121" s="77"/>
      <c r="V121" s="77"/>
      <c r="W121" s="77"/>
      <c r="X121" s="77"/>
      <c r="Y121" s="77"/>
      <c r="Z121" s="77"/>
      <c r="AA121" s="77"/>
      <c r="AB121" s="77"/>
      <c r="AC121" s="77"/>
      <c r="AD121" s="77"/>
      <c r="AE121" s="77"/>
    </row>
    <row r="122" spans="1:31" customFormat="1">
      <c r="A122" s="77"/>
      <c r="B122" s="1"/>
      <c r="C122" s="1"/>
      <c r="D122" s="22"/>
      <c r="E122" s="1"/>
      <c r="F122" s="1"/>
      <c r="G122" s="1"/>
      <c r="H122" s="1"/>
      <c r="J122" s="77"/>
      <c r="K122" s="77"/>
      <c r="L122" s="77"/>
      <c r="M122" s="77"/>
      <c r="N122" s="77"/>
      <c r="O122" s="77"/>
      <c r="P122" s="77"/>
      <c r="Q122" s="77"/>
      <c r="R122" s="77"/>
      <c r="S122" s="77"/>
      <c r="T122" s="77"/>
      <c r="U122" s="77"/>
      <c r="V122" s="77"/>
      <c r="W122" s="77"/>
      <c r="X122" s="77"/>
      <c r="Y122" s="77"/>
      <c r="Z122" s="77"/>
      <c r="AA122" s="77"/>
      <c r="AB122" s="77"/>
      <c r="AC122" s="77"/>
      <c r="AD122" s="77"/>
      <c r="AE122" s="77"/>
    </row>
    <row r="123" spans="1:31" customFormat="1">
      <c r="A123" s="77"/>
      <c r="B123" s="1"/>
      <c r="C123" s="1"/>
      <c r="D123" s="22"/>
      <c r="E123" s="1"/>
      <c r="F123" s="1"/>
      <c r="G123" s="1"/>
      <c r="H123" s="1"/>
      <c r="J123" s="77"/>
      <c r="K123" s="77"/>
      <c r="L123" s="77"/>
      <c r="M123" s="77"/>
      <c r="N123" s="77"/>
      <c r="O123" s="77"/>
      <c r="P123" s="77"/>
      <c r="Q123" s="77"/>
      <c r="R123" s="77"/>
      <c r="S123" s="77"/>
      <c r="T123" s="77"/>
      <c r="U123" s="77"/>
      <c r="V123" s="77"/>
      <c r="W123" s="77"/>
      <c r="X123" s="77"/>
      <c r="Y123" s="77"/>
      <c r="Z123" s="77"/>
      <c r="AA123" s="77"/>
      <c r="AB123" s="77"/>
      <c r="AC123" s="77"/>
      <c r="AD123" s="77"/>
      <c r="AE123" s="77"/>
    </row>
    <row r="124" spans="1:31" customFormat="1">
      <c r="A124" s="77"/>
      <c r="B124" s="1"/>
      <c r="C124" s="1"/>
      <c r="D124" s="22"/>
      <c r="E124" s="1"/>
      <c r="F124" s="1"/>
      <c r="G124" s="1"/>
      <c r="H124" s="1"/>
      <c r="J124" s="77"/>
      <c r="K124" s="77"/>
      <c r="L124" s="77"/>
      <c r="M124" s="77"/>
      <c r="N124" s="77"/>
      <c r="O124" s="77"/>
      <c r="P124" s="77"/>
      <c r="Q124" s="77"/>
      <c r="R124" s="77"/>
      <c r="S124" s="77"/>
      <c r="T124" s="77"/>
      <c r="U124" s="77"/>
      <c r="V124" s="77"/>
      <c r="W124" s="77"/>
      <c r="X124" s="77"/>
      <c r="Y124" s="77"/>
      <c r="Z124" s="77"/>
      <c r="AA124" s="77"/>
      <c r="AB124" s="77"/>
      <c r="AC124" s="77"/>
      <c r="AD124" s="77"/>
      <c r="AE124" s="77"/>
    </row>
    <row r="125" spans="1:31" customFormat="1">
      <c r="A125" s="77"/>
      <c r="B125" s="1"/>
      <c r="C125" s="1"/>
      <c r="D125" s="22"/>
      <c r="E125" s="1"/>
      <c r="F125" s="1"/>
      <c r="G125" s="1"/>
      <c r="H125" s="1"/>
      <c r="J125" s="77"/>
      <c r="K125" s="77"/>
      <c r="L125" s="77"/>
      <c r="M125" s="77"/>
      <c r="N125" s="77"/>
      <c r="O125" s="77"/>
      <c r="P125" s="77"/>
      <c r="Q125" s="77"/>
      <c r="R125" s="77"/>
      <c r="S125" s="77"/>
      <c r="T125" s="77"/>
      <c r="U125" s="77"/>
      <c r="V125" s="77"/>
      <c r="W125" s="77"/>
      <c r="X125" s="77"/>
      <c r="Y125" s="77"/>
      <c r="Z125" s="77"/>
      <c r="AA125" s="77"/>
      <c r="AB125" s="77"/>
      <c r="AC125" s="77"/>
      <c r="AD125" s="77"/>
      <c r="AE125" s="77"/>
    </row>
    <row r="126" spans="1:31" customFormat="1">
      <c r="A126" s="77"/>
      <c r="B126" s="1"/>
      <c r="C126" s="1"/>
      <c r="D126" s="22"/>
      <c r="E126" s="1"/>
      <c r="F126" s="1"/>
      <c r="G126" s="1"/>
      <c r="H126" s="1"/>
      <c r="J126" s="77"/>
      <c r="K126" s="77"/>
      <c r="L126" s="77"/>
      <c r="M126" s="77"/>
      <c r="N126" s="77"/>
      <c r="O126" s="77"/>
      <c r="P126" s="77"/>
      <c r="Q126" s="77"/>
      <c r="R126" s="77"/>
      <c r="S126" s="77"/>
      <c r="T126" s="77"/>
      <c r="U126" s="77"/>
      <c r="V126" s="77"/>
      <c r="W126" s="77"/>
      <c r="X126" s="77"/>
      <c r="Y126" s="77"/>
      <c r="Z126" s="77"/>
      <c r="AA126" s="77"/>
      <c r="AB126" s="77"/>
      <c r="AC126" s="77"/>
      <c r="AD126" s="77"/>
      <c r="AE126" s="77"/>
    </row>
    <row r="127" spans="1:31" customFormat="1">
      <c r="A127" s="77"/>
      <c r="B127" s="1"/>
      <c r="C127" s="1"/>
      <c r="D127" s="22"/>
      <c r="E127" s="1"/>
      <c r="F127" s="1"/>
      <c r="G127" s="1"/>
      <c r="H127" s="1"/>
      <c r="J127" s="77"/>
      <c r="K127" s="77"/>
      <c r="L127" s="77"/>
      <c r="M127" s="77"/>
      <c r="N127" s="77"/>
      <c r="O127" s="77"/>
      <c r="P127" s="77"/>
      <c r="Q127" s="77"/>
      <c r="R127" s="77"/>
      <c r="S127" s="77"/>
      <c r="T127" s="77"/>
      <c r="U127" s="77"/>
      <c r="V127" s="77"/>
      <c r="W127" s="77"/>
      <c r="X127" s="77"/>
      <c r="Y127" s="77"/>
      <c r="Z127" s="77"/>
      <c r="AA127" s="77"/>
      <c r="AB127" s="77"/>
      <c r="AC127" s="77"/>
      <c r="AD127" s="77"/>
      <c r="AE127" s="77"/>
    </row>
    <row r="128" spans="1:31" customFormat="1">
      <c r="A128" s="77"/>
      <c r="B128" s="1"/>
      <c r="C128" s="1"/>
      <c r="D128" s="22"/>
      <c r="E128" s="1"/>
      <c r="F128" s="1"/>
      <c r="G128" s="1"/>
      <c r="H128" s="1"/>
      <c r="J128" s="77"/>
      <c r="K128" s="77"/>
      <c r="L128" s="77"/>
      <c r="M128" s="77"/>
      <c r="N128" s="77"/>
      <c r="O128" s="77"/>
      <c r="P128" s="77"/>
      <c r="Q128" s="77"/>
      <c r="R128" s="77"/>
      <c r="S128" s="77"/>
      <c r="T128" s="77"/>
      <c r="U128" s="77"/>
      <c r="V128" s="77"/>
      <c r="W128" s="77"/>
      <c r="X128" s="77"/>
      <c r="Y128" s="77"/>
      <c r="Z128" s="77"/>
      <c r="AA128" s="77"/>
      <c r="AB128" s="77"/>
      <c r="AC128" s="77"/>
      <c r="AD128" s="77"/>
      <c r="AE128" s="77"/>
    </row>
    <row r="129" spans="1:31" customFormat="1">
      <c r="A129" s="77"/>
      <c r="B129" s="1"/>
      <c r="C129" s="1"/>
      <c r="D129" s="22"/>
      <c r="E129" s="1"/>
      <c r="F129" s="1"/>
      <c r="G129" s="1"/>
      <c r="H129" s="1"/>
      <c r="J129" s="77"/>
      <c r="K129" s="77"/>
      <c r="L129" s="77"/>
      <c r="M129" s="77"/>
      <c r="N129" s="77"/>
      <c r="O129" s="77"/>
      <c r="P129" s="77"/>
      <c r="Q129" s="77"/>
      <c r="R129" s="77"/>
      <c r="S129" s="77"/>
      <c r="T129" s="77"/>
      <c r="U129" s="77"/>
      <c r="V129" s="77"/>
      <c r="W129" s="77"/>
      <c r="X129" s="77"/>
      <c r="Y129" s="77"/>
      <c r="Z129" s="77"/>
      <c r="AA129" s="77"/>
      <c r="AB129" s="77"/>
      <c r="AC129" s="77"/>
      <c r="AD129" s="77"/>
      <c r="AE129" s="77"/>
    </row>
    <row r="130" spans="1:31" customFormat="1">
      <c r="A130" s="77"/>
      <c r="B130" s="1"/>
      <c r="C130" s="1"/>
      <c r="D130" s="22"/>
      <c r="E130" s="1"/>
      <c r="F130" s="1"/>
      <c r="G130" s="1"/>
      <c r="H130" s="1"/>
      <c r="J130" s="77"/>
      <c r="K130" s="77"/>
      <c r="L130" s="77"/>
      <c r="M130" s="77"/>
      <c r="N130" s="77"/>
      <c r="O130" s="77"/>
      <c r="P130" s="77"/>
      <c r="Q130" s="77"/>
      <c r="R130" s="77"/>
      <c r="S130" s="77"/>
      <c r="T130" s="77"/>
      <c r="U130" s="77"/>
      <c r="V130" s="77"/>
      <c r="W130" s="77"/>
      <c r="X130" s="77"/>
      <c r="Y130" s="77"/>
      <c r="Z130" s="77"/>
      <c r="AA130" s="77"/>
      <c r="AB130" s="77"/>
      <c r="AC130" s="77"/>
      <c r="AD130" s="77"/>
      <c r="AE130" s="77"/>
    </row>
    <row r="131" spans="1:31" customFormat="1">
      <c r="A131" s="77"/>
      <c r="B131" s="1"/>
      <c r="C131" s="1"/>
      <c r="D131" s="22"/>
      <c r="E131" s="1"/>
      <c r="F131" s="1"/>
      <c r="G131" s="1"/>
      <c r="H131" s="1"/>
      <c r="J131" s="77"/>
      <c r="K131" s="77"/>
      <c r="L131" s="77"/>
      <c r="M131" s="77"/>
      <c r="N131" s="77"/>
      <c r="O131" s="77"/>
      <c r="P131" s="77"/>
      <c r="Q131" s="77"/>
      <c r="R131" s="77"/>
      <c r="S131" s="77"/>
      <c r="T131" s="77"/>
      <c r="U131" s="77"/>
      <c r="V131" s="77"/>
      <c r="W131" s="77"/>
      <c r="X131" s="77"/>
      <c r="Y131" s="77"/>
      <c r="Z131" s="77"/>
      <c r="AA131" s="77"/>
      <c r="AB131" s="77"/>
      <c r="AC131" s="77"/>
      <c r="AD131" s="77"/>
      <c r="AE131" s="77"/>
    </row>
    <row r="132" spans="1:31" customFormat="1">
      <c r="A132" s="77"/>
      <c r="B132" s="1"/>
      <c r="C132" s="1"/>
      <c r="D132" s="22"/>
      <c r="E132" s="1"/>
      <c r="F132" s="1"/>
      <c r="G132" s="1"/>
      <c r="H132" s="1"/>
      <c r="J132" s="77"/>
      <c r="K132" s="77"/>
      <c r="L132" s="77"/>
      <c r="M132" s="77"/>
      <c r="N132" s="77"/>
      <c r="O132" s="77"/>
      <c r="P132" s="77"/>
      <c r="Q132" s="77"/>
      <c r="R132" s="77"/>
      <c r="S132" s="77"/>
      <c r="T132" s="77"/>
      <c r="U132" s="77"/>
      <c r="V132" s="77"/>
      <c r="W132" s="77"/>
      <c r="X132" s="77"/>
      <c r="Y132" s="77"/>
      <c r="Z132" s="77"/>
      <c r="AA132" s="77"/>
      <c r="AB132" s="77"/>
      <c r="AC132" s="77"/>
      <c r="AD132" s="77"/>
      <c r="AE132" s="77"/>
    </row>
    <row r="133" spans="1:31" customFormat="1">
      <c r="A133" s="77"/>
      <c r="B133" s="1"/>
      <c r="C133" s="1"/>
      <c r="D133" s="22"/>
      <c r="E133" s="1"/>
      <c r="F133" s="1"/>
      <c r="G133" s="1"/>
      <c r="H133" s="1"/>
      <c r="J133" s="77"/>
      <c r="K133" s="77"/>
      <c r="L133" s="77"/>
      <c r="M133" s="77"/>
      <c r="N133" s="77"/>
      <c r="O133" s="77"/>
      <c r="P133" s="77"/>
      <c r="Q133" s="77"/>
      <c r="R133" s="77"/>
      <c r="S133" s="77"/>
      <c r="T133" s="77"/>
      <c r="U133" s="77"/>
      <c r="V133" s="77"/>
      <c r="W133" s="77"/>
      <c r="X133" s="77"/>
      <c r="Y133" s="77"/>
      <c r="Z133" s="77"/>
      <c r="AA133" s="77"/>
      <c r="AB133" s="77"/>
      <c r="AC133" s="77"/>
      <c r="AD133" s="77"/>
      <c r="AE133" s="77"/>
    </row>
    <row r="134" spans="1:31" customFormat="1">
      <c r="A134" s="77"/>
      <c r="B134" s="1"/>
      <c r="C134" s="1"/>
      <c r="D134" s="22"/>
      <c r="E134" s="1"/>
      <c r="F134" s="1"/>
      <c r="G134" s="1"/>
      <c r="H134" s="1"/>
      <c r="J134" s="77"/>
      <c r="K134" s="77"/>
      <c r="L134" s="77"/>
      <c r="M134" s="77"/>
      <c r="N134" s="77"/>
      <c r="O134" s="77"/>
      <c r="P134" s="77"/>
      <c r="Q134" s="77"/>
      <c r="R134" s="77"/>
      <c r="S134" s="77"/>
      <c r="T134" s="77"/>
      <c r="U134" s="77"/>
      <c r="V134" s="77"/>
      <c r="W134" s="77"/>
      <c r="X134" s="77"/>
      <c r="Y134" s="77"/>
      <c r="Z134" s="77"/>
      <c r="AA134" s="77"/>
      <c r="AB134" s="77"/>
      <c r="AC134" s="77"/>
      <c r="AD134" s="77"/>
      <c r="AE134" s="77"/>
    </row>
    <row r="135" spans="1:31" customFormat="1">
      <c r="A135" s="77"/>
      <c r="B135" s="1"/>
      <c r="C135" s="1"/>
      <c r="D135" s="22"/>
      <c r="E135" s="1"/>
      <c r="F135" s="1"/>
      <c r="G135" s="1"/>
      <c r="H135" s="1"/>
      <c r="J135" s="77"/>
      <c r="K135" s="77"/>
      <c r="L135" s="77"/>
      <c r="M135" s="77"/>
      <c r="N135" s="77"/>
      <c r="O135" s="77"/>
      <c r="P135" s="77"/>
      <c r="Q135" s="77"/>
      <c r="R135" s="77"/>
      <c r="S135" s="77"/>
      <c r="T135" s="77"/>
      <c r="U135" s="77"/>
      <c r="V135" s="77"/>
      <c r="W135" s="77"/>
      <c r="X135" s="77"/>
      <c r="Y135" s="77"/>
      <c r="Z135" s="77"/>
      <c r="AA135" s="77"/>
      <c r="AB135" s="77"/>
      <c r="AC135" s="77"/>
      <c r="AD135" s="77"/>
      <c r="AE135" s="77"/>
    </row>
    <row r="136" spans="1:31" customFormat="1">
      <c r="A136" s="77"/>
      <c r="B136" s="1"/>
      <c r="C136" s="1"/>
      <c r="D136" s="22"/>
      <c r="E136" s="1"/>
      <c r="F136" s="1"/>
      <c r="G136" s="1"/>
      <c r="H136" s="1"/>
      <c r="J136" s="77"/>
      <c r="K136" s="77"/>
      <c r="L136" s="77"/>
      <c r="M136" s="77"/>
      <c r="N136" s="77"/>
      <c r="O136" s="77"/>
      <c r="P136" s="77"/>
      <c r="Q136" s="77"/>
      <c r="R136" s="77"/>
      <c r="S136" s="77"/>
      <c r="T136" s="77"/>
      <c r="U136" s="77"/>
      <c r="V136" s="77"/>
      <c r="W136" s="77"/>
      <c r="X136" s="77"/>
      <c r="Y136" s="77"/>
      <c r="Z136" s="77"/>
      <c r="AA136" s="77"/>
      <c r="AB136" s="77"/>
      <c r="AC136" s="77"/>
      <c r="AD136" s="77"/>
      <c r="AE136" s="77"/>
    </row>
    <row r="137" spans="1:31" customFormat="1">
      <c r="A137" s="77"/>
      <c r="B137" s="1"/>
      <c r="C137" s="1"/>
      <c r="D137" s="22"/>
      <c r="E137" s="1"/>
      <c r="F137" s="1"/>
      <c r="G137" s="1"/>
      <c r="H137" s="1"/>
      <c r="J137" s="77"/>
      <c r="K137" s="77"/>
      <c r="L137" s="77"/>
      <c r="M137" s="77"/>
      <c r="N137" s="77"/>
      <c r="O137" s="77"/>
      <c r="P137" s="77"/>
      <c r="Q137" s="77"/>
      <c r="R137" s="77"/>
      <c r="S137" s="77"/>
      <c r="T137" s="77"/>
      <c r="U137" s="77"/>
      <c r="V137" s="77"/>
      <c r="W137" s="77"/>
      <c r="X137" s="77"/>
      <c r="Y137" s="77"/>
      <c r="Z137" s="77"/>
      <c r="AA137" s="77"/>
      <c r="AB137" s="77"/>
      <c r="AC137" s="77"/>
      <c r="AD137" s="77"/>
      <c r="AE137" s="77"/>
    </row>
    <row r="138" spans="1:31" customFormat="1">
      <c r="A138" s="77"/>
      <c r="B138" s="1"/>
      <c r="C138" s="1"/>
      <c r="D138" s="22"/>
      <c r="E138" s="1"/>
      <c r="F138" s="1"/>
      <c r="G138" s="1"/>
      <c r="H138" s="1"/>
      <c r="J138" s="77"/>
      <c r="K138" s="77"/>
      <c r="L138" s="77"/>
      <c r="M138" s="77"/>
      <c r="N138" s="77"/>
      <c r="O138" s="77"/>
      <c r="P138" s="77"/>
      <c r="Q138" s="77"/>
      <c r="R138" s="77"/>
      <c r="S138" s="77"/>
      <c r="T138" s="77"/>
      <c r="U138" s="77"/>
      <c r="V138" s="77"/>
      <c r="W138" s="77"/>
      <c r="X138" s="77"/>
      <c r="Y138" s="77"/>
      <c r="Z138" s="77"/>
      <c r="AA138" s="77"/>
      <c r="AB138" s="77"/>
      <c r="AC138" s="77"/>
      <c r="AD138" s="77"/>
      <c r="AE138" s="77"/>
    </row>
    <row r="139" spans="1:31" customFormat="1">
      <c r="A139" s="77"/>
      <c r="B139" s="1"/>
      <c r="C139" s="1"/>
      <c r="D139" s="22"/>
      <c r="E139" s="1"/>
      <c r="F139" s="1"/>
      <c r="G139" s="1"/>
      <c r="H139" s="1"/>
      <c r="J139" s="77"/>
      <c r="K139" s="77"/>
      <c r="L139" s="77"/>
      <c r="M139" s="77"/>
      <c r="N139" s="77"/>
      <c r="O139" s="77"/>
      <c r="P139" s="77"/>
      <c r="Q139" s="77"/>
      <c r="R139" s="77"/>
      <c r="S139" s="77"/>
      <c r="T139" s="77"/>
      <c r="U139" s="77"/>
      <c r="V139" s="77"/>
      <c r="W139" s="77"/>
      <c r="X139" s="77"/>
      <c r="Y139" s="77"/>
      <c r="Z139" s="77"/>
      <c r="AA139" s="77"/>
      <c r="AB139" s="77"/>
      <c r="AC139" s="77"/>
      <c r="AD139" s="77"/>
      <c r="AE139" s="77"/>
    </row>
    <row r="140" spans="1:31" customFormat="1">
      <c r="A140" s="77"/>
      <c r="B140" s="1"/>
      <c r="C140" s="1"/>
      <c r="D140" s="22"/>
      <c r="E140" s="1"/>
      <c r="F140" s="1"/>
      <c r="G140" s="1"/>
      <c r="H140" s="1"/>
      <c r="J140" s="77"/>
      <c r="K140" s="77"/>
      <c r="L140" s="77"/>
      <c r="M140" s="77"/>
      <c r="N140" s="77"/>
      <c r="O140" s="77"/>
      <c r="P140" s="77"/>
      <c r="Q140" s="77"/>
      <c r="R140" s="77"/>
      <c r="S140" s="77"/>
      <c r="T140" s="77"/>
      <c r="U140" s="77"/>
      <c r="V140" s="77"/>
      <c r="W140" s="77"/>
      <c r="X140" s="77"/>
      <c r="Y140" s="77"/>
      <c r="Z140" s="77"/>
      <c r="AA140" s="77"/>
      <c r="AB140" s="77"/>
      <c r="AC140" s="77"/>
      <c r="AD140" s="77"/>
      <c r="AE140" s="77"/>
    </row>
    <row r="141" spans="1:31" customFormat="1">
      <c r="A141" s="77"/>
      <c r="B141" s="1"/>
      <c r="C141" s="1"/>
      <c r="D141" s="22"/>
      <c r="E141" s="1"/>
      <c r="F141" s="1"/>
      <c r="G141" s="1"/>
      <c r="H141" s="1"/>
      <c r="J141" s="77"/>
      <c r="K141" s="77"/>
      <c r="L141" s="77"/>
      <c r="M141" s="77"/>
      <c r="N141" s="77"/>
      <c r="O141" s="77"/>
      <c r="P141" s="77"/>
      <c r="Q141" s="77"/>
      <c r="R141" s="77"/>
      <c r="S141" s="77"/>
      <c r="T141" s="77"/>
      <c r="U141" s="77"/>
      <c r="V141" s="77"/>
      <c r="W141" s="77"/>
      <c r="X141" s="77"/>
      <c r="Y141" s="77"/>
      <c r="Z141" s="77"/>
      <c r="AA141" s="77"/>
      <c r="AB141" s="77"/>
      <c r="AC141" s="77"/>
      <c r="AD141" s="77"/>
      <c r="AE141" s="77"/>
    </row>
    <row r="142" spans="1:31" customFormat="1">
      <c r="A142" s="77"/>
      <c r="B142" s="1"/>
      <c r="C142" s="1"/>
      <c r="D142" s="22"/>
      <c r="E142" s="1"/>
      <c r="F142" s="1"/>
      <c r="G142" s="1"/>
      <c r="H142" s="1"/>
      <c r="J142" s="77"/>
      <c r="K142" s="77"/>
      <c r="L142" s="77"/>
      <c r="M142" s="77"/>
      <c r="N142" s="77"/>
      <c r="O142" s="77"/>
      <c r="P142" s="77"/>
      <c r="Q142" s="77"/>
      <c r="R142" s="77"/>
      <c r="S142" s="77"/>
      <c r="T142" s="77"/>
      <c r="U142" s="77"/>
      <c r="V142" s="77"/>
      <c r="W142" s="77"/>
      <c r="X142" s="77"/>
      <c r="Y142" s="77"/>
      <c r="Z142" s="77"/>
      <c r="AA142" s="77"/>
      <c r="AB142" s="77"/>
      <c r="AC142" s="77"/>
      <c r="AD142" s="77"/>
      <c r="AE142" s="77"/>
    </row>
    <row r="143" spans="1:31" customFormat="1">
      <c r="A143" s="77"/>
      <c r="B143" s="1"/>
      <c r="C143" s="1"/>
      <c r="D143" s="22"/>
      <c r="E143" s="1"/>
      <c r="F143" s="1"/>
      <c r="G143" s="1"/>
      <c r="H143" s="1"/>
      <c r="J143" s="77"/>
      <c r="K143" s="77"/>
      <c r="L143" s="77"/>
      <c r="M143" s="77"/>
      <c r="N143" s="77"/>
      <c r="O143" s="77"/>
      <c r="P143" s="77"/>
      <c r="Q143" s="77"/>
      <c r="R143" s="77"/>
      <c r="S143" s="77"/>
      <c r="T143" s="77"/>
      <c r="U143" s="77"/>
      <c r="V143" s="77"/>
      <c r="W143" s="77"/>
      <c r="X143" s="77"/>
      <c r="Y143" s="77"/>
      <c r="Z143" s="77"/>
      <c r="AA143" s="77"/>
      <c r="AB143" s="77"/>
      <c r="AC143" s="77"/>
      <c r="AD143" s="77"/>
      <c r="AE143" s="77"/>
    </row>
    <row r="144" spans="1:31" customFormat="1">
      <c r="A144" s="77"/>
      <c r="B144" s="1"/>
      <c r="C144" s="1"/>
      <c r="D144" s="22"/>
      <c r="E144" s="1"/>
      <c r="F144" s="1"/>
      <c r="G144" s="1"/>
      <c r="H144" s="1"/>
      <c r="J144" s="77"/>
      <c r="K144" s="77"/>
      <c r="L144" s="77"/>
      <c r="M144" s="77"/>
      <c r="N144" s="77"/>
      <c r="O144" s="77"/>
      <c r="P144" s="77"/>
      <c r="Q144" s="77"/>
      <c r="R144" s="77"/>
      <c r="S144" s="77"/>
      <c r="T144" s="77"/>
      <c r="U144" s="77"/>
      <c r="V144" s="77"/>
      <c r="W144" s="77"/>
      <c r="X144" s="77"/>
      <c r="Y144" s="77"/>
      <c r="Z144" s="77"/>
      <c r="AA144" s="77"/>
      <c r="AB144" s="77"/>
      <c r="AC144" s="77"/>
      <c r="AD144" s="77"/>
      <c r="AE144" s="77"/>
    </row>
    <row r="145" spans="1:31" customFormat="1">
      <c r="A145" s="77"/>
      <c r="B145" s="1"/>
      <c r="C145" s="1"/>
      <c r="D145" s="22"/>
      <c r="E145" s="1"/>
      <c r="F145" s="1"/>
      <c r="G145" s="1"/>
      <c r="H145" s="1"/>
      <c r="J145" s="77"/>
      <c r="K145" s="77"/>
      <c r="L145" s="77"/>
      <c r="M145" s="77"/>
      <c r="N145" s="77"/>
      <c r="O145" s="77"/>
      <c r="P145" s="77"/>
      <c r="Q145" s="77"/>
      <c r="R145" s="77"/>
      <c r="S145" s="77"/>
      <c r="T145" s="77"/>
      <c r="U145" s="77"/>
      <c r="V145" s="77"/>
      <c r="W145" s="77"/>
      <c r="X145" s="77"/>
      <c r="Y145" s="77"/>
      <c r="Z145" s="77"/>
      <c r="AA145" s="77"/>
      <c r="AB145" s="77"/>
      <c r="AC145" s="77"/>
      <c r="AD145" s="77"/>
      <c r="AE145" s="77"/>
    </row>
    <row r="146" spans="1:31" customFormat="1">
      <c r="A146" s="77"/>
      <c r="B146" s="1"/>
      <c r="C146" s="1"/>
      <c r="D146" s="22"/>
      <c r="E146" s="1"/>
      <c r="F146" s="1"/>
      <c r="G146" s="1"/>
      <c r="H146" s="1"/>
      <c r="J146" s="77"/>
      <c r="K146" s="77"/>
      <c r="L146" s="77"/>
      <c r="M146" s="77"/>
      <c r="N146" s="77"/>
      <c r="O146" s="77"/>
      <c r="P146" s="77"/>
      <c r="Q146" s="77"/>
      <c r="R146" s="77"/>
      <c r="S146" s="77"/>
      <c r="T146" s="77"/>
      <c r="U146" s="77"/>
      <c r="V146" s="77"/>
      <c r="W146" s="77"/>
      <c r="X146" s="77"/>
      <c r="Y146" s="77"/>
      <c r="Z146" s="77"/>
      <c r="AA146" s="77"/>
      <c r="AB146" s="77"/>
      <c r="AC146" s="77"/>
      <c r="AD146" s="77"/>
      <c r="AE146" s="77"/>
    </row>
    <row r="147" spans="1:31" customFormat="1">
      <c r="A147" s="77"/>
      <c r="B147" s="1"/>
      <c r="C147" s="1"/>
      <c r="D147" s="22"/>
      <c r="E147" s="1"/>
      <c r="F147" s="1"/>
      <c r="G147" s="1"/>
      <c r="H147" s="1"/>
      <c r="J147" s="77"/>
      <c r="K147" s="77"/>
      <c r="L147" s="77"/>
      <c r="M147" s="77"/>
      <c r="N147" s="77"/>
      <c r="O147" s="77"/>
      <c r="P147" s="77"/>
      <c r="Q147" s="77"/>
      <c r="R147" s="77"/>
      <c r="S147" s="77"/>
      <c r="T147" s="77"/>
      <c r="U147" s="77"/>
      <c r="V147" s="77"/>
      <c r="W147" s="77"/>
      <c r="X147" s="77"/>
      <c r="Y147" s="77"/>
      <c r="Z147" s="77"/>
      <c r="AA147" s="77"/>
      <c r="AB147" s="77"/>
      <c r="AC147" s="77"/>
      <c r="AD147" s="77"/>
      <c r="AE147" s="77"/>
    </row>
    <row r="148" spans="1:31" customFormat="1">
      <c r="A148" s="77"/>
      <c r="B148" s="1"/>
      <c r="C148" s="1"/>
      <c r="D148" s="22"/>
      <c r="E148" s="1"/>
      <c r="F148" s="1"/>
      <c r="G148" s="1"/>
      <c r="H148" s="1"/>
      <c r="J148" s="77"/>
      <c r="K148" s="77"/>
      <c r="L148" s="77"/>
      <c r="M148" s="77"/>
      <c r="N148" s="77"/>
      <c r="O148" s="77"/>
      <c r="P148" s="77"/>
      <c r="Q148" s="77"/>
      <c r="R148" s="77"/>
      <c r="S148" s="77"/>
      <c r="T148" s="77"/>
      <c r="U148" s="77"/>
      <c r="V148" s="77"/>
      <c r="W148" s="77"/>
      <c r="X148" s="77"/>
      <c r="Y148" s="77"/>
      <c r="Z148" s="77"/>
      <c r="AA148" s="77"/>
      <c r="AB148" s="77"/>
      <c r="AC148" s="77"/>
      <c r="AD148" s="77"/>
      <c r="AE148" s="77"/>
    </row>
    <row r="149" spans="1:31" customFormat="1">
      <c r="A149" s="77"/>
      <c r="B149" s="1"/>
      <c r="C149" s="1"/>
      <c r="D149" s="22"/>
      <c r="E149" s="1"/>
      <c r="F149" s="1"/>
      <c r="G149" s="1"/>
      <c r="H149" s="1"/>
      <c r="J149" s="77"/>
      <c r="K149" s="77"/>
      <c r="L149" s="77"/>
      <c r="M149" s="77"/>
      <c r="N149" s="77"/>
      <c r="O149" s="77"/>
      <c r="P149" s="77"/>
      <c r="Q149" s="77"/>
      <c r="R149" s="77"/>
      <c r="S149" s="77"/>
      <c r="T149" s="77"/>
      <c r="U149" s="77"/>
      <c r="V149" s="77"/>
      <c r="W149" s="77"/>
      <c r="X149" s="77"/>
      <c r="Y149" s="77"/>
      <c r="Z149" s="77"/>
      <c r="AA149" s="77"/>
      <c r="AB149" s="77"/>
      <c r="AC149" s="77"/>
      <c r="AD149" s="77"/>
      <c r="AE149" s="77"/>
    </row>
    <row r="150" spans="1:31" customFormat="1">
      <c r="A150" s="77"/>
      <c r="B150" s="1"/>
      <c r="C150" s="1"/>
      <c r="D150" s="22"/>
      <c r="E150" s="1"/>
      <c r="F150" s="1"/>
      <c r="G150" s="1"/>
      <c r="H150" s="1"/>
      <c r="J150" s="77"/>
      <c r="K150" s="77"/>
      <c r="L150" s="77"/>
      <c r="M150" s="77"/>
      <c r="N150" s="77"/>
      <c r="O150" s="77"/>
      <c r="P150" s="77"/>
      <c r="Q150" s="77"/>
      <c r="R150" s="77"/>
      <c r="S150" s="77"/>
      <c r="T150" s="77"/>
      <c r="U150" s="77"/>
      <c r="V150" s="77"/>
      <c r="W150" s="77"/>
      <c r="X150" s="77"/>
      <c r="Y150" s="77"/>
      <c r="Z150" s="77"/>
      <c r="AA150" s="77"/>
      <c r="AB150" s="77"/>
      <c r="AC150" s="77"/>
      <c r="AD150" s="77"/>
      <c r="AE150" s="77"/>
    </row>
    <row r="151" spans="1:31" customFormat="1">
      <c r="A151" s="77"/>
      <c r="B151" s="1"/>
      <c r="C151" s="1"/>
      <c r="D151" s="22"/>
      <c r="E151" s="1"/>
      <c r="F151" s="1"/>
      <c r="G151" s="1"/>
      <c r="H151" s="1"/>
      <c r="J151" s="77"/>
      <c r="K151" s="77"/>
      <c r="L151" s="77"/>
      <c r="M151" s="77"/>
      <c r="N151" s="77"/>
      <c r="O151" s="77"/>
      <c r="P151" s="77"/>
      <c r="Q151" s="77"/>
      <c r="R151" s="77"/>
      <c r="S151" s="77"/>
      <c r="T151" s="77"/>
      <c r="U151" s="77"/>
      <c r="V151" s="77"/>
      <c r="W151" s="77"/>
      <c r="X151" s="77"/>
      <c r="Y151" s="77"/>
      <c r="Z151" s="77"/>
      <c r="AA151" s="77"/>
      <c r="AB151" s="77"/>
      <c r="AC151" s="77"/>
      <c r="AD151" s="77"/>
      <c r="AE151" s="77"/>
    </row>
    <row r="152" spans="1:31" customFormat="1">
      <c r="A152" s="77"/>
      <c r="B152" s="1"/>
      <c r="C152" s="1"/>
      <c r="D152" s="22"/>
      <c r="E152" s="1"/>
      <c r="F152" s="1"/>
      <c r="G152" s="1"/>
      <c r="H152" s="1"/>
      <c r="J152" s="77"/>
      <c r="K152" s="77"/>
      <c r="L152" s="77"/>
      <c r="M152" s="77"/>
      <c r="N152" s="77"/>
      <c r="O152" s="77"/>
      <c r="P152" s="77"/>
      <c r="Q152" s="77"/>
      <c r="R152" s="77"/>
      <c r="S152" s="77"/>
      <c r="T152" s="77"/>
      <c r="U152" s="77"/>
      <c r="V152" s="77"/>
      <c r="W152" s="77"/>
      <c r="X152" s="77"/>
      <c r="Y152" s="77"/>
      <c r="Z152" s="77"/>
      <c r="AA152" s="77"/>
      <c r="AB152" s="77"/>
      <c r="AC152" s="77"/>
      <c r="AD152" s="77"/>
      <c r="AE152" s="77"/>
    </row>
    <row r="153" spans="1:31" customFormat="1">
      <c r="A153" s="77"/>
      <c r="B153" s="1"/>
      <c r="C153" s="1"/>
      <c r="D153" s="22"/>
      <c r="E153" s="1"/>
      <c r="F153" s="1"/>
      <c r="G153" s="1"/>
      <c r="H153" s="1"/>
      <c r="J153" s="77"/>
      <c r="K153" s="77"/>
      <c r="L153" s="77"/>
      <c r="M153" s="77"/>
      <c r="N153" s="77"/>
      <c r="O153" s="77"/>
      <c r="P153" s="77"/>
      <c r="Q153" s="77"/>
      <c r="R153" s="77"/>
      <c r="S153" s="77"/>
      <c r="T153" s="77"/>
      <c r="U153" s="77"/>
      <c r="V153" s="77"/>
      <c r="W153" s="77"/>
      <c r="X153" s="77"/>
      <c r="Y153" s="77"/>
      <c r="Z153" s="77"/>
      <c r="AA153" s="77"/>
      <c r="AB153" s="77"/>
      <c r="AC153" s="77"/>
      <c r="AD153" s="77"/>
      <c r="AE153" s="77"/>
    </row>
    <row r="154" spans="1:31" customFormat="1">
      <c r="A154" s="77"/>
      <c r="B154" s="1"/>
      <c r="C154" s="1"/>
      <c r="D154" s="22"/>
      <c r="E154" s="1"/>
      <c r="F154" s="1"/>
      <c r="G154" s="1"/>
      <c r="H154" s="1"/>
      <c r="J154" s="77"/>
      <c r="K154" s="77"/>
      <c r="L154" s="77"/>
      <c r="M154" s="77"/>
      <c r="N154" s="77"/>
      <c r="O154" s="77"/>
      <c r="P154" s="77"/>
      <c r="Q154" s="77"/>
      <c r="R154" s="77"/>
      <c r="S154" s="77"/>
      <c r="T154" s="77"/>
      <c r="U154" s="77"/>
      <c r="V154" s="77"/>
      <c r="W154" s="77"/>
      <c r="X154" s="77"/>
      <c r="Y154" s="77"/>
      <c r="Z154" s="77"/>
      <c r="AA154" s="77"/>
      <c r="AB154" s="77"/>
      <c r="AC154" s="77"/>
      <c r="AD154" s="77"/>
      <c r="AE154" s="77"/>
    </row>
    <row r="155" spans="1:31" customFormat="1">
      <c r="A155" s="77"/>
      <c r="B155" s="1"/>
      <c r="C155" s="1"/>
      <c r="D155" s="22"/>
      <c r="E155" s="1"/>
      <c r="F155" s="1"/>
      <c r="G155" s="1"/>
      <c r="H155" s="1"/>
      <c r="J155" s="77"/>
      <c r="K155" s="77"/>
      <c r="L155" s="77"/>
      <c r="M155" s="77"/>
      <c r="N155" s="77"/>
      <c r="O155" s="77"/>
      <c r="P155" s="77"/>
      <c r="Q155" s="77"/>
      <c r="R155" s="77"/>
      <c r="S155" s="77"/>
      <c r="T155" s="77"/>
      <c r="U155" s="77"/>
      <c r="V155" s="77"/>
      <c r="W155" s="77"/>
      <c r="X155" s="77"/>
      <c r="Y155" s="77"/>
      <c r="Z155" s="77"/>
      <c r="AA155" s="77"/>
      <c r="AB155" s="77"/>
      <c r="AC155" s="77"/>
      <c r="AD155" s="77"/>
      <c r="AE155" s="77"/>
    </row>
    <row r="156" spans="1:31" customFormat="1">
      <c r="A156" s="77"/>
      <c r="B156" s="1"/>
      <c r="C156" s="1"/>
      <c r="D156" s="22"/>
      <c r="E156" s="1"/>
      <c r="F156" s="1"/>
      <c r="G156" s="1"/>
      <c r="H156" s="1"/>
      <c r="J156" s="77"/>
      <c r="K156" s="77"/>
      <c r="L156" s="77"/>
      <c r="M156" s="77"/>
      <c r="N156" s="77"/>
      <c r="O156" s="77"/>
      <c r="P156" s="77"/>
      <c r="Q156" s="77"/>
      <c r="R156" s="77"/>
      <c r="S156" s="77"/>
      <c r="T156" s="77"/>
      <c r="U156" s="77"/>
      <c r="V156" s="77"/>
      <c r="W156" s="77"/>
      <c r="X156" s="77"/>
      <c r="Y156" s="77"/>
      <c r="Z156" s="77"/>
      <c r="AA156" s="77"/>
      <c r="AB156" s="77"/>
      <c r="AC156" s="77"/>
      <c r="AD156" s="77"/>
      <c r="AE156" s="77"/>
    </row>
    <row r="157" spans="1:31" customFormat="1">
      <c r="A157" s="77"/>
      <c r="B157" s="1"/>
      <c r="C157" s="1"/>
      <c r="D157" s="22"/>
      <c r="E157" s="1"/>
      <c r="F157" s="1"/>
      <c r="G157" s="1"/>
      <c r="H157" s="1"/>
      <c r="J157" s="77"/>
      <c r="K157" s="77"/>
      <c r="L157" s="77"/>
      <c r="M157" s="77"/>
      <c r="N157" s="77"/>
      <c r="O157" s="77"/>
      <c r="P157" s="77"/>
      <c r="Q157" s="77"/>
      <c r="R157" s="77"/>
      <c r="S157" s="77"/>
      <c r="T157" s="77"/>
      <c r="U157" s="77"/>
      <c r="V157" s="77"/>
      <c r="W157" s="77"/>
      <c r="X157" s="77"/>
      <c r="Y157" s="77"/>
      <c r="Z157" s="77"/>
      <c r="AA157" s="77"/>
      <c r="AB157" s="77"/>
      <c r="AC157" s="77"/>
      <c r="AD157" s="77"/>
      <c r="AE157" s="77"/>
    </row>
    <row r="158" spans="1:31" customFormat="1">
      <c r="A158" s="77"/>
      <c r="B158" s="1"/>
      <c r="C158" s="1"/>
      <c r="D158" s="22"/>
      <c r="E158" s="1"/>
      <c r="F158" s="1"/>
      <c r="G158" s="1"/>
      <c r="H158" s="1"/>
      <c r="J158" s="77"/>
      <c r="K158" s="77"/>
      <c r="L158" s="77"/>
      <c r="M158" s="77"/>
      <c r="N158" s="77"/>
      <c r="O158" s="77"/>
      <c r="P158" s="77"/>
      <c r="Q158" s="77"/>
      <c r="R158" s="77"/>
      <c r="S158" s="77"/>
      <c r="T158" s="77"/>
      <c r="U158" s="77"/>
      <c r="V158" s="77"/>
      <c r="W158" s="77"/>
      <c r="X158" s="77"/>
      <c r="Y158" s="77"/>
      <c r="Z158" s="77"/>
      <c r="AA158" s="77"/>
      <c r="AB158" s="77"/>
      <c r="AC158" s="77"/>
      <c r="AD158" s="77"/>
      <c r="AE158" s="77"/>
    </row>
    <row r="159" spans="1:31" customFormat="1">
      <c r="A159" s="77"/>
      <c r="B159" s="1"/>
      <c r="C159" s="1"/>
      <c r="D159" s="22"/>
      <c r="E159" s="1"/>
      <c r="F159" s="1"/>
      <c r="G159" s="1"/>
      <c r="H159" s="1"/>
      <c r="J159" s="77"/>
      <c r="K159" s="77"/>
      <c r="L159" s="77"/>
      <c r="M159" s="77"/>
      <c r="N159" s="77"/>
      <c r="O159" s="77"/>
      <c r="P159" s="77"/>
      <c r="Q159" s="77"/>
      <c r="R159" s="77"/>
      <c r="S159" s="77"/>
      <c r="T159" s="77"/>
      <c r="U159" s="77"/>
      <c r="V159" s="77"/>
      <c r="W159" s="77"/>
      <c r="X159" s="77"/>
      <c r="Y159" s="77"/>
      <c r="Z159" s="77"/>
      <c r="AA159" s="77"/>
      <c r="AB159" s="77"/>
      <c r="AC159" s="77"/>
      <c r="AD159" s="77"/>
      <c r="AE159" s="77"/>
    </row>
    <row r="160" spans="1:31" customFormat="1">
      <c r="A160" s="77"/>
      <c r="B160" s="1"/>
      <c r="C160" s="1"/>
      <c r="D160" s="22"/>
      <c r="E160" s="1"/>
      <c r="F160" s="1"/>
      <c r="G160" s="1"/>
      <c r="H160" s="1"/>
      <c r="J160" s="77"/>
      <c r="K160" s="77"/>
      <c r="L160" s="77"/>
      <c r="M160" s="77"/>
      <c r="N160" s="77"/>
      <c r="O160" s="77"/>
      <c r="P160" s="77"/>
      <c r="Q160" s="77"/>
      <c r="R160" s="77"/>
      <c r="S160" s="77"/>
      <c r="T160" s="77"/>
      <c r="U160" s="77"/>
      <c r="V160" s="77"/>
      <c r="W160" s="77"/>
      <c r="X160" s="77"/>
      <c r="Y160" s="77"/>
      <c r="Z160" s="77"/>
      <c r="AA160" s="77"/>
      <c r="AB160" s="77"/>
      <c r="AC160" s="77"/>
      <c r="AD160" s="77"/>
      <c r="AE160" s="77"/>
    </row>
    <row r="161" spans="1:31" customFormat="1">
      <c r="A161" s="77"/>
      <c r="B161" s="1"/>
      <c r="C161" s="1"/>
      <c r="D161" s="22"/>
      <c r="E161" s="1"/>
      <c r="F161" s="1"/>
      <c r="G161" s="1"/>
      <c r="H161" s="1"/>
      <c r="J161" s="77"/>
      <c r="K161" s="77"/>
      <c r="L161" s="77"/>
      <c r="M161" s="77"/>
      <c r="N161" s="77"/>
      <c r="O161" s="77"/>
      <c r="P161" s="77"/>
      <c r="Q161" s="77"/>
      <c r="R161" s="77"/>
      <c r="S161" s="77"/>
      <c r="T161" s="77"/>
      <c r="U161" s="77"/>
      <c r="V161" s="77"/>
      <c r="W161" s="77"/>
      <c r="X161" s="77"/>
      <c r="Y161" s="77"/>
      <c r="Z161" s="77"/>
      <c r="AA161" s="77"/>
      <c r="AB161" s="77"/>
      <c r="AC161" s="77"/>
      <c r="AD161" s="77"/>
      <c r="AE161" s="77"/>
    </row>
    <row r="162" spans="1:31" customFormat="1">
      <c r="A162" s="77"/>
      <c r="B162" s="1"/>
      <c r="C162" s="1"/>
      <c r="D162" s="22"/>
      <c r="E162" s="1"/>
      <c r="F162" s="1"/>
      <c r="G162" s="1"/>
      <c r="H162" s="1"/>
      <c r="J162" s="77"/>
      <c r="K162" s="77"/>
      <c r="L162" s="77"/>
      <c r="M162" s="77"/>
      <c r="N162" s="77"/>
      <c r="O162" s="77"/>
      <c r="P162" s="77"/>
      <c r="Q162" s="77"/>
      <c r="R162" s="77"/>
      <c r="S162" s="77"/>
      <c r="T162" s="77"/>
      <c r="U162" s="77"/>
      <c r="V162" s="77"/>
      <c r="W162" s="77"/>
      <c r="X162" s="77"/>
      <c r="Y162" s="77"/>
      <c r="Z162" s="77"/>
      <c r="AA162" s="77"/>
      <c r="AB162" s="77"/>
      <c r="AC162" s="77"/>
      <c r="AD162" s="77"/>
      <c r="AE162" s="77"/>
    </row>
    <row r="163" spans="1:31" customFormat="1">
      <c r="A163" s="77"/>
      <c r="B163" s="1"/>
      <c r="C163" s="1"/>
      <c r="D163" s="22"/>
      <c r="E163" s="1"/>
      <c r="F163" s="1"/>
      <c r="G163" s="1"/>
      <c r="H163" s="1"/>
      <c r="J163" s="77"/>
      <c r="K163" s="77"/>
      <c r="L163" s="77"/>
      <c r="M163" s="77"/>
      <c r="N163" s="77"/>
      <c r="O163" s="77"/>
      <c r="P163" s="77"/>
      <c r="Q163" s="77"/>
      <c r="R163" s="77"/>
      <c r="S163" s="77"/>
      <c r="T163" s="77"/>
      <c r="U163" s="77"/>
      <c r="V163" s="77"/>
      <c r="W163" s="77"/>
      <c r="X163" s="77"/>
      <c r="Y163" s="77"/>
      <c r="Z163" s="77"/>
      <c r="AA163" s="77"/>
      <c r="AB163" s="77"/>
      <c r="AC163" s="77"/>
      <c r="AD163" s="77"/>
      <c r="AE163" s="77"/>
    </row>
    <row r="164" spans="1:31" customFormat="1">
      <c r="A164" s="77"/>
      <c r="B164" s="1"/>
      <c r="C164" s="1"/>
      <c r="D164" s="22"/>
      <c r="E164" s="1"/>
      <c r="F164" s="1"/>
      <c r="G164" s="1"/>
      <c r="H164" s="1"/>
      <c r="J164" s="77"/>
      <c r="K164" s="77"/>
      <c r="L164" s="77"/>
      <c r="M164" s="77"/>
      <c r="N164" s="77"/>
      <c r="O164" s="77"/>
      <c r="P164" s="77"/>
      <c r="Q164" s="77"/>
      <c r="R164" s="77"/>
      <c r="S164" s="77"/>
      <c r="T164" s="77"/>
      <c r="U164" s="77"/>
      <c r="V164" s="77"/>
      <c r="W164" s="77"/>
      <c r="X164" s="77"/>
      <c r="Y164" s="77"/>
      <c r="Z164" s="77"/>
      <c r="AA164" s="77"/>
      <c r="AB164" s="77"/>
      <c r="AC164" s="77"/>
      <c r="AD164" s="77"/>
      <c r="AE164" s="77"/>
    </row>
    <row r="165" spans="1:31" customFormat="1">
      <c r="A165" s="77"/>
      <c r="B165" s="1"/>
      <c r="C165" s="1"/>
      <c r="D165" s="22"/>
      <c r="E165" s="1"/>
      <c r="F165" s="1"/>
      <c r="G165" s="1"/>
      <c r="H165" s="1"/>
      <c r="J165" s="77"/>
      <c r="K165" s="77"/>
      <c r="L165" s="77"/>
      <c r="M165" s="77"/>
      <c r="N165" s="77"/>
      <c r="O165" s="77"/>
      <c r="P165" s="77"/>
      <c r="Q165" s="77"/>
      <c r="R165" s="77"/>
      <c r="S165" s="77"/>
      <c r="T165" s="77"/>
      <c r="U165" s="77"/>
      <c r="V165" s="77"/>
      <c r="W165" s="77"/>
      <c r="X165" s="77"/>
      <c r="Y165" s="77"/>
      <c r="Z165" s="77"/>
      <c r="AA165" s="77"/>
      <c r="AB165" s="77"/>
      <c r="AC165" s="77"/>
      <c r="AD165" s="77"/>
      <c r="AE165" s="77"/>
    </row>
    <row r="166" spans="1:31" customFormat="1">
      <c r="A166" s="77"/>
      <c r="B166" s="1"/>
      <c r="C166" s="1"/>
      <c r="D166" s="22"/>
      <c r="E166" s="1"/>
      <c r="F166" s="1"/>
      <c r="G166" s="1"/>
      <c r="H166" s="1"/>
      <c r="J166" s="77"/>
      <c r="K166" s="77"/>
      <c r="L166" s="77"/>
      <c r="M166" s="77"/>
      <c r="N166" s="77"/>
      <c r="O166" s="77"/>
      <c r="P166" s="77"/>
      <c r="Q166" s="77"/>
      <c r="R166" s="77"/>
      <c r="S166" s="77"/>
      <c r="T166" s="77"/>
      <c r="U166" s="77"/>
      <c r="V166" s="77"/>
      <c r="W166" s="77"/>
      <c r="X166" s="77"/>
      <c r="Y166" s="77"/>
      <c r="Z166" s="77"/>
      <c r="AA166" s="77"/>
      <c r="AB166" s="77"/>
      <c r="AC166" s="77"/>
      <c r="AD166" s="77"/>
      <c r="AE166" s="77"/>
    </row>
    <row r="167" spans="1:31" customFormat="1">
      <c r="A167" s="77"/>
      <c r="B167" s="1"/>
      <c r="C167" s="1"/>
      <c r="D167" s="22"/>
      <c r="E167" s="1"/>
      <c r="F167" s="1"/>
      <c r="G167" s="1"/>
      <c r="H167" s="1"/>
      <c r="J167" s="77"/>
      <c r="K167" s="77"/>
      <c r="L167" s="77"/>
      <c r="M167" s="77"/>
      <c r="N167" s="77"/>
      <c r="O167" s="77"/>
      <c r="P167" s="77"/>
      <c r="Q167" s="77"/>
      <c r="R167" s="77"/>
      <c r="S167" s="77"/>
      <c r="T167" s="77"/>
      <c r="U167" s="77"/>
      <c r="V167" s="77"/>
      <c r="W167" s="77"/>
      <c r="X167" s="77"/>
      <c r="Y167" s="77"/>
      <c r="Z167" s="77"/>
      <c r="AA167" s="77"/>
      <c r="AB167" s="77"/>
      <c r="AC167" s="77"/>
      <c r="AD167" s="77"/>
      <c r="AE167" s="77"/>
    </row>
    <row r="168" spans="1:31" customFormat="1">
      <c r="A168" s="77"/>
      <c r="B168" s="1"/>
      <c r="C168" s="1"/>
      <c r="D168" s="22"/>
      <c r="E168" s="1"/>
      <c r="F168" s="1"/>
      <c r="G168" s="1"/>
      <c r="H168" s="1"/>
      <c r="J168" s="77"/>
      <c r="K168" s="77"/>
      <c r="L168" s="77"/>
      <c r="M168" s="77"/>
      <c r="N168" s="77"/>
      <c r="O168" s="77"/>
      <c r="P168" s="77"/>
      <c r="Q168" s="77"/>
      <c r="R168" s="77"/>
      <c r="S168" s="77"/>
      <c r="T168" s="77"/>
      <c r="U168" s="77"/>
      <c r="V168" s="77"/>
      <c r="W168" s="77"/>
      <c r="X168" s="77"/>
      <c r="Y168" s="77"/>
      <c r="Z168" s="77"/>
      <c r="AA168" s="77"/>
      <c r="AB168" s="77"/>
      <c r="AC168" s="77"/>
      <c r="AD168" s="77"/>
      <c r="AE168" s="77"/>
    </row>
    <row r="169" spans="1:31" customFormat="1">
      <c r="A169" s="77"/>
      <c r="B169" s="1"/>
      <c r="C169" s="1"/>
      <c r="D169" s="22"/>
      <c r="E169" s="1"/>
      <c r="F169" s="1"/>
      <c r="G169" s="1"/>
      <c r="H169" s="1"/>
      <c r="J169" s="77"/>
      <c r="K169" s="77"/>
      <c r="L169" s="77"/>
      <c r="M169" s="77"/>
      <c r="N169" s="77"/>
      <c r="O169" s="77"/>
      <c r="P169" s="77"/>
      <c r="Q169" s="77"/>
      <c r="R169" s="77"/>
      <c r="S169" s="77"/>
      <c r="T169" s="77"/>
      <c r="U169" s="77"/>
      <c r="V169" s="77"/>
      <c r="W169" s="77"/>
      <c r="X169" s="77"/>
      <c r="Y169" s="77"/>
      <c r="Z169" s="77"/>
      <c r="AA169" s="77"/>
      <c r="AB169" s="77"/>
      <c r="AC169" s="77"/>
      <c r="AD169" s="77"/>
      <c r="AE169" s="77"/>
    </row>
    <row r="170" spans="1:31" customFormat="1">
      <c r="A170" s="77"/>
      <c r="B170" s="1"/>
      <c r="C170" s="1"/>
      <c r="D170" s="22"/>
      <c r="E170" s="1"/>
      <c r="F170" s="1"/>
      <c r="G170" s="1"/>
      <c r="H170" s="1"/>
      <c r="J170" s="77"/>
      <c r="K170" s="77"/>
      <c r="L170" s="77"/>
      <c r="M170" s="77"/>
      <c r="N170" s="77"/>
      <c r="O170" s="77"/>
      <c r="P170" s="77"/>
      <c r="Q170" s="77"/>
      <c r="R170" s="77"/>
      <c r="S170" s="77"/>
      <c r="T170" s="77"/>
      <c r="U170" s="77"/>
      <c r="V170" s="77"/>
      <c r="W170" s="77"/>
      <c r="X170" s="77"/>
      <c r="Y170" s="77"/>
      <c r="Z170" s="77"/>
      <c r="AA170" s="77"/>
      <c r="AB170" s="77"/>
      <c r="AC170" s="77"/>
      <c r="AD170" s="77"/>
      <c r="AE170" s="77"/>
    </row>
    <row r="171" spans="1:31" customFormat="1">
      <c r="A171" s="77"/>
      <c r="B171" s="1"/>
      <c r="C171" s="1"/>
      <c r="D171" s="22"/>
      <c r="E171" s="1"/>
      <c r="F171" s="1"/>
      <c r="G171" s="1"/>
      <c r="H171" s="1"/>
      <c r="J171" s="77"/>
      <c r="K171" s="77"/>
      <c r="L171" s="77"/>
      <c r="M171" s="77"/>
      <c r="N171" s="77"/>
      <c r="O171" s="77"/>
      <c r="P171" s="77"/>
      <c r="Q171" s="77"/>
      <c r="R171" s="77"/>
      <c r="S171" s="77"/>
      <c r="T171" s="77"/>
      <c r="U171" s="77"/>
      <c r="V171" s="77"/>
      <c r="W171" s="77"/>
      <c r="X171" s="77"/>
      <c r="Y171" s="77"/>
      <c r="Z171" s="77"/>
      <c r="AA171" s="77"/>
      <c r="AB171" s="77"/>
      <c r="AC171" s="77"/>
      <c r="AD171" s="77"/>
      <c r="AE171" s="77"/>
    </row>
    <row r="172" spans="1:31" customFormat="1">
      <c r="A172" s="77"/>
      <c r="B172" s="1"/>
      <c r="C172" s="1"/>
      <c r="D172" s="22"/>
      <c r="E172" s="1"/>
      <c r="F172" s="1"/>
      <c r="G172" s="1"/>
      <c r="H172" s="1"/>
      <c r="J172" s="77"/>
      <c r="K172" s="77"/>
      <c r="L172" s="77"/>
      <c r="M172" s="77"/>
      <c r="N172" s="77"/>
      <c r="O172" s="77"/>
      <c r="P172" s="77"/>
      <c r="Q172" s="77"/>
      <c r="R172" s="77"/>
      <c r="S172" s="77"/>
      <c r="T172" s="77"/>
      <c r="U172" s="77"/>
      <c r="V172" s="77"/>
      <c r="W172" s="77"/>
      <c r="X172" s="77"/>
      <c r="Y172" s="77"/>
      <c r="Z172" s="77"/>
      <c r="AA172" s="77"/>
      <c r="AB172" s="77"/>
      <c r="AC172" s="77"/>
      <c r="AD172" s="77"/>
      <c r="AE172" s="77"/>
    </row>
    <row r="173" spans="1:31" customFormat="1">
      <c r="A173" s="77"/>
      <c r="B173" s="1"/>
      <c r="C173" s="1"/>
      <c r="D173" s="22"/>
      <c r="E173" s="1"/>
      <c r="F173" s="1"/>
      <c r="G173" s="1"/>
      <c r="H173" s="1"/>
      <c r="J173" s="77"/>
      <c r="K173" s="77"/>
      <c r="L173" s="77"/>
      <c r="M173" s="77"/>
      <c r="N173" s="77"/>
      <c r="O173" s="77"/>
      <c r="P173" s="77"/>
      <c r="Q173" s="77"/>
      <c r="R173" s="77"/>
      <c r="S173" s="77"/>
      <c r="T173" s="77"/>
      <c r="U173" s="77"/>
      <c r="V173" s="77"/>
      <c r="W173" s="77"/>
      <c r="X173" s="77"/>
      <c r="Y173" s="77"/>
      <c r="Z173" s="77"/>
      <c r="AA173" s="77"/>
      <c r="AB173" s="77"/>
      <c r="AC173" s="77"/>
      <c r="AD173" s="77"/>
      <c r="AE173" s="77"/>
    </row>
    <row r="174" spans="1:31" customFormat="1">
      <c r="A174" s="77"/>
      <c r="B174" s="1"/>
      <c r="C174" s="1"/>
      <c r="D174" s="22"/>
      <c r="E174" s="1"/>
      <c r="F174" s="1"/>
      <c r="G174" s="1"/>
      <c r="H174" s="1"/>
      <c r="J174" s="77"/>
      <c r="K174" s="77"/>
      <c r="L174" s="77"/>
      <c r="M174" s="77"/>
      <c r="N174" s="77"/>
      <c r="O174" s="77"/>
      <c r="P174" s="77"/>
      <c r="Q174" s="77"/>
      <c r="R174" s="77"/>
      <c r="S174" s="77"/>
      <c r="T174" s="77"/>
      <c r="U174" s="77"/>
      <c r="V174" s="77"/>
      <c r="W174" s="77"/>
      <c r="X174" s="77"/>
      <c r="Y174" s="77"/>
      <c r="Z174" s="77"/>
      <c r="AA174" s="77"/>
      <c r="AB174" s="77"/>
      <c r="AC174" s="77"/>
      <c r="AD174" s="77"/>
      <c r="AE174" s="77"/>
    </row>
    <row r="175" spans="1:31" customFormat="1">
      <c r="A175" s="77"/>
      <c r="B175" s="1"/>
      <c r="C175" s="1"/>
      <c r="D175" s="22"/>
      <c r="E175" s="1"/>
      <c r="F175" s="1"/>
      <c r="G175" s="1"/>
      <c r="H175" s="1"/>
      <c r="J175" s="77"/>
      <c r="K175" s="77"/>
      <c r="L175" s="77"/>
      <c r="M175" s="77"/>
      <c r="N175" s="77"/>
      <c r="O175" s="77"/>
      <c r="P175" s="77"/>
      <c r="Q175" s="77"/>
      <c r="R175" s="77"/>
      <c r="S175" s="77"/>
      <c r="T175" s="77"/>
      <c r="U175" s="77"/>
      <c r="V175" s="77"/>
      <c r="W175" s="77"/>
      <c r="X175" s="77"/>
      <c r="Y175" s="77"/>
      <c r="Z175" s="77"/>
      <c r="AA175" s="77"/>
      <c r="AB175" s="77"/>
      <c r="AC175" s="77"/>
      <c r="AD175" s="77"/>
      <c r="AE175" s="77"/>
    </row>
    <row r="176" spans="1:31" customFormat="1">
      <c r="A176" s="77"/>
      <c r="B176" s="1"/>
      <c r="C176" s="1"/>
      <c r="D176" s="22"/>
      <c r="E176" s="1"/>
      <c r="F176" s="1"/>
      <c r="G176" s="1"/>
      <c r="H176" s="1"/>
      <c r="J176" s="77"/>
      <c r="K176" s="77"/>
      <c r="L176" s="77"/>
      <c r="M176" s="77"/>
      <c r="N176" s="77"/>
      <c r="O176" s="77"/>
      <c r="P176" s="77"/>
      <c r="Q176" s="77"/>
      <c r="R176" s="77"/>
      <c r="S176" s="77"/>
      <c r="T176" s="77"/>
      <c r="U176" s="77"/>
      <c r="V176" s="77"/>
      <c r="W176" s="77"/>
      <c r="X176" s="77"/>
      <c r="Y176" s="77"/>
      <c r="Z176" s="77"/>
      <c r="AA176" s="77"/>
      <c r="AB176" s="77"/>
      <c r="AC176" s="77"/>
      <c r="AD176" s="77"/>
      <c r="AE176" s="77"/>
    </row>
    <row r="177" spans="1:31" customFormat="1">
      <c r="A177" s="77"/>
      <c r="B177" s="1"/>
      <c r="C177" s="1"/>
      <c r="D177" s="22"/>
      <c r="E177" s="1"/>
      <c r="F177" s="1"/>
      <c r="G177" s="1"/>
      <c r="H177" s="1"/>
      <c r="J177" s="77"/>
      <c r="K177" s="77"/>
      <c r="L177" s="77"/>
      <c r="M177" s="77"/>
      <c r="N177" s="77"/>
      <c r="O177" s="77"/>
      <c r="P177" s="77"/>
      <c r="Q177" s="77"/>
      <c r="R177" s="77"/>
      <c r="S177" s="77"/>
      <c r="T177" s="77"/>
      <c r="U177" s="77"/>
      <c r="V177" s="77"/>
      <c r="W177" s="77"/>
      <c r="X177" s="77"/>
      <c r="Y177" s="77"/>
      <c r="Z177" s="77"/>
      <c r="AA177" s="77"/>
      <c r="AB177" s="77"/>
      <c r="AC177" s="77"/>
      <c r="AD177" s="77"/>
      <c r="AE177" s="77"/>
    </row>
    <row r="178" spans="1:31" customFormat="1">
      <c r="A178" s="77"/>
      <c r="B178" s="1"/>
      <c r="C178" s="1"/>
      <c r="D178" s="22"/>
      <c r="E178" s="1"/>
      <c r="F178" s="1"/>
      <c r="G178" s="1"/>
      <c r="H178" s="1"/>
      <c r="J178" s="77"/>
      <c r="K178" s="77"/>
      <c r="L178" s="77"/>
      <c r="M178" s="77"/>
      <c r="N178" s="77"/>
      <c r="O178" s="77"/>
      <c r="P178" s="77"/>
      <c r="Q178" s="77"/>
      <c r="R178" s="77"/>
      <c r="S178" s="77"/>
      <c r="T178" s="77"/>
      <c r="U178" s="77"/>
      <c r="V178" s="77"/>
      <c r="W178" s="77"/>
      <c r="X178" s="77"/>
      <c r="Y178" s="77"/>
      <c r="Z178" s="77"/>
      <c r="AA178" s="77"/>
      <c r="AB178" s="77"/>
      <c r="AC178" s="77"/>
      <c r="AD178" s="77"/>
      <c r="AE178" s="77"/>
    </row>
    <row r="179" spans="1:31" customFormat="1">
      <c r="A179" s="77"/>
      <c r="B179" s="1"/>
      <c r="C179" s="1"/>
      <c r="D179" s="22"/>
      <c r="E179" s="1"/>
      <c r="F179" s="1"/>
      <c r="G179" s="1"/>
      <c r="H179" s="1"/>
      <c r="J179" s="77"/>
      <c r="K179" s="77"/>
      <c r="L179" s="77"/>
      <c r="M179" s="77"/>
      <c r="N179" s="77"/>
      <c r="O179" s="77"/>
      <c r="P179" s="77"/>
      <c r="Q179" s="77"/>
      <c r="R179" s="77"/>
      <c r="S179" s="77"/>
      <c r="T179" s="77"/>
      <c r="U179" s="77"/>
      <c r="V179" s="77"/>
      <c r="W179" s="77"/>
      <c r="X179" s="77"/>
      <c r="Y179" s="77"/>
      <c r="Z179" s="77"/>
      <c r="AA179" s="77"/>
      <c r="AB179" s="77"/>
      <c r="AC179" s="77"/>
      <c r="AD179" s="77"/>
      <c r="AE179" s="77"/>
    </row>
    <row r="180" spans="1:31" customFormat="1">
      <c r="A180" s="77"/>
      <c r="B180" s="1"/>
      <c r="C180" s="1"/>
      <c r="D180" s="22"/>
      <c r="E180" s="1"/>
      <c r="F180" s="1"/>
      <c r="G180" s="1"/>
      <c r="H180" s="1"/>
      <c r="J180" s="77"/>
      <c r="K180" s="77"/>
      <c r="L180" s="77"/>
      <c r="M180" s="77"/>
      <c r="N180" s="77"/>
      <c r="O180" s="77"/>
      <c r="P180" s="77"/>
      <c r="Q180" s="77"/>
      <c r="R180" s="77"/>
      <c r="S180" s="77"/>
      <c r="T180" s="77"/>
      <c r="U180" s="77"/>
      <c r="V180" s="77"/>
      <c r="W180" s="77"/>
      <c r="X180" s="77"/>
      <c r="Y180" s="77"/>
      <c r="Z180" s="77"/>
      <c r="AA180" s="77"/>
      <c r="AB180" s="77"/>
      <c r="AC180" s="77"/>
      <c r="AD180" s="77"/>
      <c r="AE180" s="77"/>
    </row>
    <row r="181" spans="1:31" customFormat="1">
      <c r="A181" s="77"/>
      <c r="B181" s="1"/>
      <c r="C181" s="1"/>
      <c r="D181" s="22"/>
      <c r="E181" s="1"/>
      <c r="F181" s="1"/>
      <c r="G181" s="1"/>
      <c r="H181" s="1"/>
      <c r="J181" s="77"/>
      <c r="K181" s="77"/>
      <c r="L181" s="77"/>
      <c r="M181" s="77"/>
      <c r="N181" s="77"/>
      <c r="O181" s="77"/>
      <c r="P181" s="77"/>
      <c r="Q181" s="77"/>
      <c r="R181" s="77"/>
      <c r="S181" s="77"/>
      <c r="T181" s="77"/>
      <c r="U181" s="77"/>
      <c r="V181" s="77"/>
      <c r="W181" s="77"/>
      <c r="X181" s="77"/>
      <c r="Y181" s="77"/>
      <c r="Z181" s="77"/>
      <c r="AA181" s="77"/>
      <c r="AB181" s="77"/>
      <c r="AC181" s="77"/>
      <c r="AD181" s="77"/>
      <c r="AE181" s="77"/>
    </row>
    <row r="182" spans="1:31" customFormat="1">
      <c r="A182" s="77"/>
      <c r="B182" s="1"/>
      <c r="C182" s="1"/>
      <c r="D182" s="22"/>
      <c r="E182" s="1"/>
      <c r="F182" s="1"/>
      <c r="G182" s="1"/>
      <c r="H182" s="1"/>
      <c r="J182" s="77"/>
      <c r="K182" s="77"/>
      <c r="L182" s="77"/>
      <c r="M182" s="77"/>
      <c r="N182" s="77"/>
      <c r="O182" s="77"/>
      <c r="P182" s="77"/>
      <c r="Q182" s="77"/>
      <c r="R182" s="77"/>
      <c r="S182" s="77"/>
      <c r="T182" s="77"/>
      <c r="U182" s="77"/>
      <c r="V182" s="77"/>
      <c r="W182" s="77"/>
      <c r="X182" s="77"/>
      <c r="Y182" s="77"/>
      <c r="Z182" s="77"/>
      <c r="AA182" s="77"/>
      <c r="AB182" s="77"/>
      <c r="AC182" s="77"/>
      <c r="AD182" s="77"/>
      <c r="AE182" s="77"/>
    </row>
    <row r="183" spans="1:31" customFormat="1">
      <c r="A183" s="77"/>
      <c r="B183" s="1"/>
      <c r="C183" s="1"/>
      <c r="D183" s="22"/>
      <c r="E183" s="1"/>
      <c r="F183" s="1"/>
      <c r="G183" s="1"/>
      <c r="H183" s="1"/>
      <c r="J183" s="77"/>
      <c r="K183" s="77"/>
      <c r="L183" s="77"/>
      <c r="M183" s="77"/>
      <c r="N183" s="77"/>
      <c r="O183" s="77"/>
      <c r="P183" s="77"/>
      <c r="Q183" s="77"/>
      <c r="R183" s="77"/>
      <c r="S183" s="77"/>
      <c r="T183" s="77"/>
      <c r="U183" s="77"/>
      <c r="V183" s="77"/>
      <c r="W183" s="77"/>
      <c r="X183" s="77"/>
      <c r="Y183" s="77"/>
      <c r="Z183" s="77"/>
      <c r="AA183" s="77"/>
      <c r="AB183" s="77"/>
      <c r="AC183" s="77"/>
      <c r="AD183" s="77"/>
      <c r="AE183" s="77"/>
    </row>
    <row r="184" spans="1:31" customFormat="1">
      <c r="A184" s="77"/>
      <c r="B184" s="1"/>
      <c r="C184" s="1"/>
      <c r="D184" s="22"/>
      <c r="E184" s="1"/>
      <c r="F184" s="1"/>
      <c r="G184" s="1"/>
      <c r="H184" s="1"/>
      <c r="J184" s="77"/>
      <c r="K184" s="77"/>
      <c r="L184" s="77"/>
      <c r="M184" s="77"/>
      <c r="N184" s="77"/>
      <c r="O184" s="77"/>
      <c r="P184" s="77"/>
      <c r="Q184" s="77"/>
      <c r="R184" s="77"/>
      <c r="S184" s="77"/>
      <c r="T184" s="77"/>
      <c r="U184" s="77"/>
      <c r="V184" s="77"/>
      <c r="W184" s="77"/>
      <c r="X184" s="77"/>
      <c r="Y184" s="77"/>
      <c r="Z184" s="77"/>
      <c r="AA184" s="77"/>
      <c r="AB184" s="77"/>
      <c r="AC184" s="77"/>
      <c r="AD184" s="77"/>
      <c r="AE184" s="77"/>
    </row>
    <row r="185" spans="1:31" customFormat="1">
      <c r="A185" s="77"/>
      <c r="B185" s="1"/>
      <c r="C185" s="1"/>
      <c r="D185" s="22"/>
      <c r="E185" s="1"/>
      <c r="F185" s="1"/>
      <c r="G185" s="1"/>
      <c r="H185" s="1"/>
      <c r="J185" s="77"/>
      <c r="K185" s="77"/>
      <c r="L185" s="77"/>
      <c r="M185" s="77"/>
      <c r="N185" s="77"/>
      <c r="O185" s="77"/>
      <c r="P185" s="77"/>
      <c r="Q185" s="77"/>
      <c r="R185" s="77"/>
      <c r="S185" s="77"/>
      <c r="T185" s="77"/>
      <c r="U185" s="77"/>
      <c r="V185" s="77"/>
      <c r="W185" s="77"/>
      <c r="X185" s="77"/>
      <c r="Y185" s="77"/>
      <c r="Z185" s="77"/>
      <c r="AA185" s="77"/>
      <c r="AB185" s="77"/>
      <c r="AC185" s="77"/>
      <c r="AD185" s="77"/>
      <c r="AE185" s="77"/>
    </row>
    <row r="186" spans="1:31" customFormat="1">
      <c r="A186" s="77"/>
      <c r="B186" s="1"/>
      <c r="C186" s="1"/>
      <c r="D186" s="22"/>
      <c r="E186" s="1"/>
      <c r="F186" s="1"/>
      <c r="G186" s="1"/>
      <c r="H186" s="1"/>
      <c r="J186" s="77"/>
      <c r="K186" s="77"/>
      <c r="L186" s="77"/>
      <c r="M186" s="77"/>
      <c r="N186" s="77"/>
      <c r="O186" s="77"/>
      <c r="P186" s="77"/>
      <c r="Q186" s="77"/>
      <c r="R186" s="77"/>
      <c r="S186" s="77"/>
      <c r="T186" s="77"/>
      <c r="U186" s="77"/>
      <c r="V186" s="77"/>
      <c r="W186" s="77"/>
      <c r="X186" s="77"/>
      <c r="Y186" s="77"/>
      <c r="Z186" s="77"/>
      <c r="AA186" s="77"/>
      <c r="AB186" s="77"/>
      <c r="AC186" s="77"/>
      <c r="AD186" s="77"/>
      <c r="AE186" s="77"/>
    </row>
    <row r="187" spans="1:31" customFormat="1">
      <c r="A187" s="77"/>
      <c r="B187" s="1"/>
      <c r="C187" s="1"/>
      <c r="D187" s="22"/>
      <c r="E187" s="1"/>
      <c r="F187" s="1"/>
      <c r="G187" s="1"/>
      <c r="H187" s="1"/>
      <c r="J187" s="77"/>
      <c r="K187" s="77"/>
      <c r="L187" s="77"/>
      <c r="M187" s="77"/>
      <c r="N187" s="77"/>
      <c r="O187" s="77"/>
      <c r="P187" s="77"/>
      <c r="Q187" s="77"/>
      <c r="R187" s="77"/>
      <c r="S187" s="77"/>
      <c r="T187" s="77"/>
      <c r="U187" s="77"/>
      <c r="V187" s="77"/>
      <c r="W187" s="77"/>
      <c r="X187" s="77"/>
      <c r="Y187" s="77"/>
      <c r="Z187" s="77"/>
      <c r="AA187" s="77"/>
      <c r="AB187" s="77"/>
      <c r="AC187" s="77"/>
      <c r="AD187" s="77"/>
      <c r="AE187" s="77"/>
    </row>
    <row r="188" spans="1:31" customFormat="1">
      <c r="A188" s="77"/>
      <c r="B188" s="1"/>
      <c r="C188" s="1"/>
      <c r="D188" s="22"/>
      <c r="E188" s="1"/>
      <c r="F188" s="1"/>
      <c r="G188" s="1"/>
      <c r="H188" s="1"/>
      <c r="J188" s="77"/>
      <c r="K188" s="77"/>
      <c r="L188" s="77"/>
      <c r="M188" s="77"/>
      <c r="N188" s="77"/>
      <c r="O188" s="77"/>
      <c r="P188" s="77"/>
      <c r="Q188" s="77"/>
      <c r="R188" s="77"/>
      <c r="S188" s="77"/>
      <c r="T188" s="77"/>
      <c r="U188" s="77"/>
      <c r="V188" s="77"/>
      <c r="W188" s="77"/>
      <c r="X188" s="77"/>
      <c r="Y188" s="77"/>
      <c r="Z188" s="77"/>
      <c r="AA188" s="77"/>
      <c r="AB188" s="77"/>
      <c r="AC188" s="77"/>
      <c r="AD188" s="77"/>
      <c r="AE188" s="77"/>
    </row>
    <row r="189" spans="1:31" customFormat="1">
      <c r="A189" s="77"/>
      <c r="B189" s="1"/>
      <c r="C189" s="1"/>
      <c r="D189" s="22"/>
      <c r="E189" s="1"/>
      <c r="F189" s="1"/>
      <c r="G189" s="1"/>
      <c r="H189" s="1"/>
      <c r="J189" s="77"/>
      <c r="K189" s="77"/>
      <c r="L189" s="77"/>
      <c r="M189" s="77"/>
      <c r="N189" s="77"/>
      <c r="O189" s="77"/>
      <c r="P189" s="77"/>
      <c r="Q189" s="77"/>
      <c r="R189" s="77"/>
      <c r="S189" s="77"/>
      <c r="T189" s="77"/>
      <c r="U189" s="77"/>
      <c r="V189" s="77"/>
      <c r="W189" s="77"/>
      <c r="X189" s="77"/>
      <c r="Y189" s="77"/>
      <c r="Z189" s="77"/>
      <c r="AA189" s="77"/>
      <c r="AB189" s="77"/>
      <c r="AC189" s="77"/>
      <c r="AD189" s="77"/>
      <c r="AE189" s="77"/>
    </row>
    <row r="190" spans="1:31" customFormat="1">
      <c r="A190" s="77"/>
      <c r="B190" s="1"/>
      <c r="C190" s="1"/>
      <c r="D190" s="22"/>
      <c r="E190" s="1"/>
      <c r="F190" s="1"/>
      <c r="G190" s="1"/>
      <c r="H190" s="1"/>
      <c r="J190" s="77"/>
      <c r="K190" s="77"/>
      <c r="L190" s="77"/>
      <c r="M190" s="77"/>
      <c r="N190" s="77"/>
      <c r="O190" s="77"/>
      <c r="P190" s="77"/>
      <c r="Q190" s="77"/>
      <c r="R190" s="77"/>
      <c r="S190" s="77"/>
      <c r="T190" s="77"/>
      <c r="U190" s="77"/>
      <c r="V190" s="77"/>
      <c r="W190" s="77"/>
      <c r="X190" s="77"/>
      <c r="Y190" s="77"/>
      <c r="Z190" s="77"/>
      <c r="AA190" s="77"/>
      <c r="AB190" s="77"/>
      <c r="AC190" s="77"/>
      <c r="AD190" s="77"/>
      <c r="AE190" s="77"/>
    </row>
    <row r="191" spans="1:31" customFormat="1">
      <c r="A191" s="77"/>
      <c r="B191" s="1"/>
      <c r="C191" s="1"/>
      <c r="D191" s="22"/>
      <c r="E191" s="1"/>
      <c r="F191" s="1"/>
      <c r="G191" s="1"/>
      <c r="H191" s="1"/>
      <c r="J191" s="77"/>
      <c r="K191" s="77"/>
      <c r="L191" s="77"/>
      <c r="M191" s="77"/>
      <c r="N191" s="77"/>
      <c r="O191" s="77"/>
      <c r="P191" s="77"/>
      <c r="Q191" s="77"/>
      <c r="R191" s="77"/>
      <c r="S191" s="77"/>
      <c r="T191" s="77"/>
      <c r="U191" s="77"/>
      <c r="V191" s="77"/>
      <c r="W191" s="77"/>
      <c r="X191" s="77"/>
      <c r="Y191" s="77"/>
      <c r="Z191" s="77"/>
      <c r="AA191" s="77"/>
      <c r="AB191" s="77"/>
      <c r="AC191" s="77"/>
      <c r="AD191" s="77"/>
      <c r="AE191" s="77"/>
    </row>
    <row r="192" spans="1:31" customFormat="1">
      <c r="A192" s="77"/>
      <c r="B192" s="1"/>
      <c r="C192" s="1"/>
      <c r="D192" s="22"/>
      <c r="E192" s="1"/>
      <c r="F192" s="1"/>
      <c r="G192" s="1"/>
      <c r="H192" s="1"/>
      <c r="J192" s="77"/>
      <c r="K192" s="77"/>
      <c r="L192" s="77"/>
      <c r="M192" s="77"/>
      <c r="N192" s="77"/>
      <c r="O192" s="77"/>
      <c r="P192" s="77"/>
      <c r="Q192" s="77"/>
      <c r="R192" s="77"/>
      <c r="S192" s="77"/>
      <c r="T192" s="77"/>
      <c r="U192" s="77"/>
      <c r="V192" s="77"/>
      <c r="W192" s="77"/>
      <c r="X192" s="77"/>
      <c r="Y192" s="77"/>
      <c r="Z192" s="77"/>
      <c r="AA192" s="77"/>
      <c r="AB192" s="77"/>
      <c r="AC192" s="77"/>
      <c r="AD192" s="77"/>
      <c r="AE192" s="77"/>
    </row>
    <row r="193" spans="1:31" customFormat="1">
      <c r="A193" s="77"/>
      <c r="B193" s="1"/>
      <c r="C193" s="1"/>
      <c r="D193" s="22"/>
      <c r="E193" s="1"/>
      <c r="F193" s="1"/>
      <c r="G193" s="1"/>
      <c r="H193" s="1"/>
      <c r="J193" s="77"/>
      <c r="K193" s="77"/>
      <c r="L193" s="77"/>
      <c r="M193" s="77"/>
      <c r="N193" s="77"/>
      <c r="O193" s="77"/>
      <c r="P193" s="77"/>
      <c r="Q193" s="77"/>
      <c r="R193" s="77"/>
      <c r="S193" s="77"/>
      <c r="T193" s="77"/>
      <c r="U193" s="77"/>
      <c r="V193" s="77"/>
      <c r="W193" s="77"/>
      <c r="X193" s="77"/>
      <c r="Y193" s="77"/>
      <c r="Z193" s="77"/>
      <c r="AA193" s="77"/>
      <c r="AB193" s="77"/>
      <c r="AC193" s="77"/>
      <c r="AD193" s="77"/>
      <c r="AE193" s="77"/>
    </row>
    <row r="194" spans="1:31" customFormat="1">
      <c r="A194" s="77"/>
      <c r="B194" s="1"/>
      <c r="C194" s="1"/>
      <c r="D194" s="22"/>
      <c r="E194" s="1"/>
      <c r="F194" s="1"/>
      <c r="G194" s="1"/>
      <c r="H194" s="1"/>
      <c r="J194" s="77"/>
      <c r="K194" s="77"/>
      <c r="L194" s="77"/>
      <c r="M194" s="77"/>
      <c r="N194" s="77"/>
      <c r="O194" s="77"/>
      <c r="P194" s="77"/>
      <c r="Q194" s="77"/>
      <c r="R194" s="77"/>
      <c r="S194" s="77"/>
      <c r="T194" s="77"/>
      <c r="U194" s="77"/>
      <c r="V194" s="77"/>
      <c r="W194" s="77"/>
      <c r="X194" s="77"/>
      <c r="Y194" s="77"/>
      <c r="Z194" s="77"/>
      <c r="AA194" s="77"/>
      <c r="AB194" s="77"/>
      <c r="AC194" s="77"/>
      <c r="AD194" s="77"/>
      <c r="AE194" s="77"/>
    </row>
    <row r="195" spans="1:31" customFormat="1">
      <c r="A195" s="77"/>
      <c r="B195" s="1"/>
      <c r="C195" s="1"/>
      <c r="D195" s="22"/>
      <c r="E195" s="1"/>
      <c r="F195" s="1"/>
      <c r="G195" s="1"/>
      <c r="H195" s="1"/>
      <c r="J195" s="77"/>
      <c r="K195" s="77"/>
      <c r="L195" s="77"/>
      <c r="M195" s="77"/>
      <c r="N195" s="77"/>
      <c r="O195" s="77"/>
      <c r="P195" s="77"/>
      <c r="Q195" s="77"/>
      <c r="R195" s="77"/>
      <c r="S195" s="77"/>
      <c r="T195" s="77"/>
      <c r="U195" s="77"/>
      <c r="V195" s="77"/>
      <c r="W195" s="77"/>
      <c r="X195" s="77"/>
      <c r="Y195" s="77"/>
      <c r="Z195" s="77"/>
      <c r="AA195" s="77"/>
      <c r="AB195" s="77"/>
      <c r="AC195" s="77"/>
      <c r="AD195" s="77"/>
      <c r="AE195" s="77"/>
    </row>
    <row r="196" spans="1:31" customFormat="1">
      <c r="A196" s="77"/>
      <c r="B196" s="1"/>
      <c r="C196" s="1"/>
      <c r="D196" s="22"/>
      <c r="E196" s="1"/>
      <c r="F196" s="1"/>
      <c r="G196" s="1"/>
      <c r="H196" s="1"/>
      <c r="J196" s="77"/>
      <c r="K196" s="77"/>
      <c r="L196" s="77"/>
      <c r="M196" s="77"/>
      <c r="N196" s="77"/>
      <c r="O196" s="77"/>
      <c r="P196" s="77"/>
      <c r="Q196" s="77"/>
      <c r="R196" s="77"/>
      <c r="S196" s="77"/>
      <c r="T196" s="77"/>
      <c r="U196" s="77"/>
      <c r="V196" s="77"/>
      <c r="W196" s="77"/>
      <c r="X196" s="77"/>
      <c r="Y196" s="77"/>
      <c r="Z196" s="77"/>
      <c r="AA196" s="77"/>
      <c r="AB196" s="77"/>
      <c r="AC196" s="77"/>
      <c r="AD196" s="77"/>
      <c r="AE196" s="77"/>
    </row>
    <row r="197" spans="1:31" customFormat="1">
      <c r="A197" s="77"/>
      <c r="B197" s="1"/>
      <c r="C197" s="1"/>
      <c r="D197" s="22"/>
      <c r="E197" s="1"/>
      <c r="F197" s="1"/>
      <c r="G197" s="1"/>
      <c r="H197" s="1"/>
      <c r="J197" s="77"/>
      <c r="K197" s="77"/>
      <c r="L197" s="77"/>
      <c r="M197" s="77"/>
      <c r="N197" s="77"/>
      <c r="O197" s="77"/>
      <c r="P197" s="77"/>
      <c r="Q197" s="77"/>
      <c r="R197" s="77"/>
      <c r="S197" s="77"/>
      <c r="T197" s="77"/>
      <c r="U197" s="77"/>
      <c r="V197" s="77"/>
      <c r="W197" s="77"/>
      <c r="X197" s="77"/>
      <c r="Y197" s="77"/>
      <c r="Z197" s="77"/>
      <c r="AA197" s="77"/>
      <c r="AB197" s="77"/>
      <c r="AC197" s="77"/>
      <c r="AD197" s="77"/>
      <c r="AE197" s="77"/>
    </row>
    <row r="198" spans="1:31" customFormat="1">
      <c r="A198" s="77"/>
      <c r="B198" s="1"/>
      <c r="C198" s="1"/>
      <c r="D198" s="22"/>
      <c r="E198" s="1"/>
      <c r="F198" s="1"/>
      <c r="G198" s="1"/>
      <c r="H198" s="1"/>
      <c r="J198" s="77"/>
      <c r="K198" s="77"/>
      <c r="L198" s="77"/>
      <c r="M198" s="77"/>
      <c r="N198" s="77"/>
      <c r="O198" s="77"/>
      <c r="P198" s="77"/>
      <c r="Q198" s="77"/>
      <c r="R198" s="77"/>
      <c r="S198" s="77"/>
      <c r="T198" s="77"/>
      <c r="U198" s="77"/>
      <c r="V198" s="77"/>
      <c r="W198" s="77"/>
      <c r="X198" s="77"/>
      <c r="Y198" s="77"/>
      <c r="Z198" s="77"/>
      <c r="AA198" s="77"/>
      <c r="AB198" s="77"/>
      <c r="AC198" s="77"/>
      <c r="AD198" s="77"/>
      <c r="AE198" s="77"/>
    </row>
    <row r="199" spans="1:31" customFormat="1">
      <c r="A199" s="77"/>
      <c r="B199" s="1"/>
      <c r="C199" s="1"/>
      <c r="D199" s="22"/>
      <c r="E199" s="1"/>
      <c r="F199" s="1"/>
      <c r="G199" s="1"/>
      <c r="H199" s="1"/>
      <c r="J199" s="77"/>
      <c r="K199" s="77"/>
      <c r="L199" s="77"/>
      <c r="M199" s="77"/>
      <c r="N199" s="77"/>
      <c r="O199" s="77"/>
      <c r="P199" s="77"/>
      <c r="Q199" s="77"/>
      <c r="R199" s="77"/>
      <c r="S199" s="77"/>
      <c r="T199" s="77"/>
      <c r="U199" s="77"/>
      <c r="V199" s="77"/>
      <c r="W199" s="77"/>
      <c r="X199" s="77"/>
      <c r="Y199" s="77"/>
      <c r="Z199" s="77"/>
      <c r="AA199" s="77"/>
      <c r="AB199" s="77"/>
      <c r="AC199" s="77"/>
      <c r="AD199" s="77"/>
      <c r="AE199" s="77"/>
    </row>
    <row r="200" spans="1:31" customFormat="1">
      <c r="A200" s="77"/>
      <c r="B200" s="1"/>
      <c r="C200" s="1"/>
      <c r="D200" s="22"/>
      <c r="E200" s="1"/>
      <c r="F200" s="1"/>
      <c r="G200" s="1"/>
      <c r="H200" s="1"/>
      <c r="J200" s="77"/>
      <c r="K200" s="77"/>
      <c r="L200" s="77"/>
      <c r="M200" s="77"/>
      <c r="N200" s="77"/>
      <c r="O200" s="77"/>
      <c r="P200" s="77"/>
      <c r="Q200" s="77"/>
      <c r="R200" s="77"/>
      <c r="S200" s="77"/>
      <c r="T200" s="77"/>
      <c r="U200" s="77"/>
      <c r="V200" s="77"/>
      <c r="W200" s="77"/>
      <c r="X200" s="77"/>
      <c r="Y200" s="77"/>
      <c r="Z200" s="77"/>
      <c r="AA200" s="77"/>
      <c r="AB200" s="77"/>
      <c r="AC200" s="77"/>
      <c r="AD200" s="77"/>
      <c r="AE200" s="77"/>
    </row>
    <row r="201" spans="1:31" customFormat="1">
      <c r="A201" s="77"/>
      <c r="B201" s="1"/>
      <c r="C201" s="1"/>
      <c r="D201" s="22"/>
      <c r="E201" s="1"/>
      <c r="F201" s="1"/>
      <c r="G201" s="1"/>
      <c r="H201" s="1"/>
      <c r="J201" s="77"/>
      <c r="K201" s="77"/>
      <c r="L201" s="77"/>
      <c r="M201" s="77"/>
      <c r="N201" s="77"/>
      <c r="O201" s="77"/>
      <c r="P201" s="77"/>
      <c r="Q201" s="77"/>
      <c r="R201" s="77"/>
      <c r="S201" s="77"/>
      <c r="T201" s="77"/>
      <c r="U201" s="77"/>
      <c r="V201" s="77"/>
      <c r="W201" s="77"/>
      <c r="X201" s="77"/>
      <c r="Y201" s="77"/>
      <c r="Z201" s="77"/>
      <c r="AA201" s="77"/>
      <c r="AB201" s="77"/>
      <c r="AC201" s="77"/>
      <c r="AD201" s="77"/>
      <c r="AE201" s="77"/>
    </row>
    <row r="202" spans="1:31" customFormat="1">
      <c r="A202" s="77"/>
      <c r="B202" s="1"/>
      <c r="C202" s="1"/>
      <c r="D202" s="22"/>
      <c r="E202" s="1"/>
      <c r="F202" s="1"/>
      <c r="G202" s="1"/>
      <c r="H202" s="1"/>
      <c r="J202" s="77"/>
      <c r="K202" s="77"/>
      <c r="L202" s="77"/>
      <c r="M202" s="77"/>
      <c r="N202" s="77"/>
      <c r="O202" s="77"/>
      <c r="P202" s="77"/>
      <c r="Q202" s="77"/>
      <c r="R202" s="77"/>
      <c r="S202" s="77"/>
      <c r="T202" s="77"/>
      <c r="U202" s="77"/>
      <c r="V202" s="77"/>
      <c r="W202" s="77"/>
      <c r="X202" s="77"/>
      <c r="Y202" s="77"/>
      <c r="Z202" s="77"/>
      <c r="AA202" s="77"/>
      <c r="AB202" s="77"/>
      <c r="AC202" s="77"/>
      <c r="AD202" s="77"/>
      <c r="AE202" s="77"/>
    </row>
    <row r="203" spans="1:31" customFormat="1">
      <c r="A203" s="77"/>
      <c r="B203" s="1"/>
      <c r="C203" s="1"/>
      <c r="D203" s="22"/>
      <c r="E203" s="1"/>
      <c r="F203" s="1"/>
      <c r="G203" s="1"/>
      <c r="H203" s="1"/>
      <c r="J203" s="77"/>
      <c r="K203" s="77"/>
      <c r="L203" s="77"/>
      <c r="M203" s="77"/>
      <c r="N203" s="77"/>
      <c r="O203" s="77"/>
      <c r="P203" s="77"/>
      <c r="Q203" s="77"/>
      <c r="R203" s="77"/>
      <c r="S203" s="77"/>
      <c r="T203" s="77"/>
      <c r="U203" s="77"/>
      <c r="V203" s="77"/>
      <c r="W203" s="77"/>
      <c r="X203" s="77"/>
      <c r="Y203" s="77"/>
      <c r="Z203" s="77"/>
      <c r="AA203" s="77"/>
      <c r="AB203" s="77"/>
      <c r="AC203" s="77"/>
      <c r="AD203" s="77"/>
      <c r="AE203" s="77"/>
    </row>
    <row r="204" spans="1:31" customFormat="1">
      <c r="A204" s="77"/>
      <c r="B204" s="1"/>
      <c r="C204" s="1"/>
      <c r="D204" s="22"/>
      <c r="E204" s="1"/>
      <c r="F204" s="1"/>
      <c r="G204" s="1"/>
      <c r="H204" s="1"/>
      <c r="J204" s="77"/>
      <c r="K204" s="77"/>
      <c r="L204" s="77"/>
      <c r="M204" s="77"/>
      <c r="N204" s="77"/>
      <c r="O204" s="77"/>
      <c r="P204" s="77"/>
      <c r="Q204" s="77"/>
      <c r="R204" s="77"/>
      <c r="S204" s="77"/>
      <c r="T204" s="77"/>
      <c r="U204" s="77"/>
      <c r="V204" s="77"/>
      <c r="W204" s="77"/>
      <c r="X204" s="77"/>
      <c r="Y204" s="77"/>
      <c r="Z204" s="77"/>
      <c r="AA204" s="77"/>
      <c r="AB204" s="77"/>
      <c r="AC204" s="77"/>
      <c r="AD204" s="77"/>
      <c r="AE204" s="77"/>
    </row>
    <row r="205" spans="1:31" customFormat="1">
      <c r="A205" s="77"/>
      <c r="B205" s="1"/>
      <c r="C205" s="1"/>
      <c r="D205" s="1"/>
      <c r="E205" s="1"/>
      <c r="F205" s="1"/>
      <c r="G205" s="1"/>
      <c r="H205" s="1"/>
      <c r="J205" s="77"/>
      <c r="K205" s="77"/>
      <c r="L205" s="77"/>
      <c r="M205" s="77"/>
      <c r="N205" s="77"/>
      <c r="O205" s="77"/>
      <c r="P205" s="77"/>
      <c r="Q205" s="77"/>
      <c r="R205" s="77"/>
      <c r="S205" s="77"/>
      <c r="T205" s="77"/>
      <c r="U205" s="77"/>
      <c r="V205" s="77"/>
      <c r="W205" s="77"/>
      <c r="X205" s="77"/>
      <c r="Y205" s="77"/>
      <c r="Z205" s="77"/>
      <c r="AA205" s="77"/>
      <c r="AB205" s="77"/>
      <c r="AC205" s="77"/>
      <c r="AD205" s="77"/>
      <c r="AE205" s="77"/>
    </row>
  </sheetData>
  <mergeCells count="7">
    <mergeCell ref="B29:I29"/>
    <mergeCell ref="D4:D5"/>
    <mergeCell ref="C4:C6"/>
    <mergeCell ref="E4:I5"/>
    <mergeCell ref="C8:C10"/>
    <mergeCell ref="C11:C13"/>
    <mergeCell ref="B26: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23"/>
  <sheetViews>
    <sheetView workbookViewId="0">
      <selection activeCell="B2" sqref="B2"/>
    </sheetView>
  </sheetViews>
  <sheetFormatPr baseColWidth="10" defaultRowHeight="15"/>
  <cols>
    <col min="1" max="1" width="3.7109375" style="77" customWidth="1"/>
    <col min="2" max="2" width="68.28515625" style="77" customWidth="1"/>
    <col min="3" max="3" width="19.7109375" style="77" customWidth="1"/>
    <col min="4" max="16384" width="11.42578125" style="77"/>
  </cols>
  <sheetData>
    <row r="3" spans="2:3">
      <c r="B3" s="131" t="s">
        <v>86</v>
      </c>
    </row>
    <row r="4" spans="2:3" ht="15.75" thickBot="1">
      <c r="B4" s="131"/>
    </row>
    <row r="5" spans="2:3" s="125" customFormat="1">
      <c r="B5" s="132" t="s">
        <v>87</v>
      </c>
      <c r="C5" s="133" t="s">
        <v>89</v>
      </c>
    </row>
    <row r="6" spans="2:3" s="125" customFormat="1" ht="15.75" thickBot="1">
      <c r="B6" s="134" t="s">
        <v>88</v>
      </c>
      <c r="C6" s="135" t="s">
        <v>90</v>
      </c>
    </row>
    <row r="7" spans="2:3" s="125" customFormat="1" ht="15.75" thickBot="1">
      <c r="B7" s="136" t="s">
        <v>91</v>
      </c>
      <c r="C7" s="137">
        <v>42</v>
      </c>
    </row>
    <row r="8" spans="2:3" s="125" customFormat="1" ht="15.75" thickBot="1">
      <c r="B8" s="136" t="s">
        <v>92</v>
      </c>
      <c r="C8" s="135">
        <v>32</v>
      </c>
    </row>
    <row r="9" spans="2:3" s="125" customFormat="1" ht="15.75" thickBot="1">
      <c r="B9" s="136" t="s">
        <v>93</v>
      </c>
      <c r="C9" s="135">
        <v>69</v>
      </c>
    </row>
    <row r="10" spans="2:3" s="125" customFormat="1" ht="15.75" thickBot="1">
      <c r="B10" s="136" t="s">
        <v>94</v>
      </c>
      <c r="C10" s="135">
        <v>33</v>
      </c>
    </row>
    <row r="11" spans="2:3" s="125" customFormat="1" ht="15.75" thickBot="1">
      <c r="B11" s="136" t="s">
        <v>95</v>
      </c>
      <c r="C11" s="135">
        <v>89</v>
      </c>
    </row>
    <row r="12" spans="2:3" s="125" customFormat="1" ht="15.75" thickBot="1">
      <c r="B12" s="136" t="s">
        <v>96</v>
      </c>
      <c r="C12" s="135">
        <v>37</v>
      </c>
    </row>
    <row r="13" spans="2:3" s="125" customFormat="1" ht="15.75" thickBot="1">
      <c r="B13" s="136" t="s">
        <v>97</v>
      </c>
      <c r="C13" s="135">
        <v>52</v>
      </c>
    </row>
    <row r="14" spans="2:3" s="125" customFormat="1" ht="15.75" thickBot="1">
      <c r="B14" s="136" t="s">
        <v>98</v>
      </c>
      <c r="C14" s="135">
        <v>19</v>
      </c>
    </row>
    <row r="15" spans="2:3" s="125" customFormat="1" ht="15.75" thickBot="1">
      <c r="B15" s="136" t="s">
        <v>99</v>
      </c>
      <c r="C15" s="135">
        <v>39</v>
      </c>
    </row>
    <row r="16" spans="2:3" s="125" customFormat="1" ht="15.75" thickBot="1">
      <c r="B16" s="136" t="s">
        <v>100</v>
      </c>
      <c r="C16" s="135">
        <v>18</v>
      </c>
    </row>
    <row r="17" spans="2:3" s="125" customFormat="1" ht="15.75" thickBot="1">
      <c r="B17" s="136" t="s">
        <v>101</v>
      </c>
      <c r="C17" s="135">
        <v>18</v>
      </c>
    </row>
    <row r="18" spans="2:3" s="125" customFormat="1" ht="15.75" thickBot="1">
      <c r="B18" s="136" t="s">
        <v>102</v>
      </c>
      <c r="C18" s="135">
        <v>10</v>
      </c>
    </row>
    <row r="19" spans="2:3" s="125" customFormat="1" ht="15.75" thickBot="1">
      <c r="B19" s="136" t="s">
        <v>103</v>
      </c>
      <c r="C19" s="135">
        <v>18</v>
      </c>
    </row>
    <row r="21" spans="2:3" ht="45">
      <c r="B21" s="138" t="s">
        <v>104</v>
      </c>
    </row>
    <row r="22" spans="2:3">
      <c r="B22" s="139" t="s">
        <v>105</v>
      </c>
    </row>
    <row r="23" spans="2:3">
      <c r="B23" s="139" t="s">
        <v>106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6"/>
  <sheetViews>
    <sheetView workbookViewId="0">
      <selection sqref="A1:XFD1048576"/>
    </sheetView>
  </sheetViews>
  <sheetFormatPr baseColWidth="10" defaultRowHeight="15"/>
  <cols>
    <col min="1" max="1" width="11.42578125" style="77"/>
    <col min="2" max="2" width="57.5703125" style="77" bestFit="1" customWidth="1"/>
    <col min="3" max="16384" width="11.42578125" style="77"/>
  </cols>
  <sheetData>
    <row r="2" spans="2:3">
      <c r="B2" s="140" t="s">
        <v>107</v>
      </c>
    </row>
    <row r="4" spans="2:3" ht="15.75" thickBot="1">
      <c r="B4" s="140"/>
      <c r="C4" s="141"/>
    </row>
    <row r="5" spans="2:3">
      <c r="B5" s="142" t="s">
        <v>87</v>
      </c>
      <c r="C5" s="179">
        <v>2020</v>
      </c>
    </row>
    <row r="6" spans="2:3" ht="15.75" thickBot="1">
      <c r="B6" s="143" t="s">
        <v>88</v>
      </c>
      <c r="C6" s="180"/>
    </row>
    <row r="7" spans="2:3" ht="15.75" thickBot="1">
      <c r="B7" s="144" t="s">
        <v>108</v>
      </c>
      <c r="C7" s="145">
        <v>9</v>
      </c>
    </row>
    <row r="8" spans="2:3" ht="15.75" thickBot="1">
      <c r="B8" s="144" t="s">
        <v>109</v>
      </c>
      <c r="C8" s="145">
        <v>15</v>
      </c>
    </row>
    <row r="9" spans="2:3" ht="15.75" thickBot="1">
      <c r="B9" s="144" t="s">
        <v>110</v>
      </c>
      <c r="C9" s="145">
        <v>29</v>
      </c>
    </row>
    <row r="10" spans="2:3" ht="15.75" thickBot="1">
      <c r="B10" s="144" t="s">
        <v>111</v>
      </c>
      <c r="C10" s="145">
        <v>34</v>
      </c>
    </row>
    <row r="11" spans="2:3" ht="15.75" thickBot="1">
      <c r="B11" s="144" t="s">
        <v>112</v>
      </c>
      <c r="C11" s="145">
        <v>37</v>
      </c>
    </row>
    <row r="13" spans="2:3" ht="16.5">
      <c r="B13" s="146" t="s">
        <v>113</v>
      </c>
      <c r="C13" s="147"/>
    </row>
    <row r="14" spans="2:3" ht="22.5" customHeight="1">
      <c r="B14" s="181" t="s">
        <v>114</v>
      </c>
      <c r="C14" s="181"/>
    </row>
    <row r="15" spans="2:3">
      <c r="B15" s="181" t="s">
        <v>115</v>
      </c>
      <c r="C15" s="181"/>
    </row>
    <row r="16" spans="2:3" ht="16.5">
      <c r="B16" s="148" t="s">
        <v>116</v>
      </c>
      <c r="C16" s="147"/>
    </row>
  </sheetData>
  <mergeCells count="3">
    <mergeCell ref="C5:C6"/>
    <mergeCell ref="B14:C14"/>
    <mergeCell ref="B15:C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5"/>
  <sheetViews>
    <sheetView workbookViewId="0">
      <selection activeCell="B2" sqref="B2"/>
    </sheetView>
  </sheetViews>
  <sheetFormatPr baseColWidth="10" defaultRowHeight="15"/>
  <cols>
    <col min="1" max="1" width="3.140625" style="77" customWidth="1"/>
    <col min="2" max="16384" width="11.42578125" style="77"/>
  </cols>
  <sheetData>
    <row r="2" spans="2:11">
      <c r="B2" s="96" t="s">
        <v>29</v>
      </c>
    </row>
    <row r="4" spans="2:11" ht="45">
      <c r="B4" s="48"/>
      <c r="C4" s="91" t="s">
        <v>30</v>
      </c>
      <c r="D4" s="91" t="s">
        <v>31</v>
      </c>
    </row>
    <row r="5" spans="2:11" ht="16.5">
      <c r="B5" s="92">
        <v>2016</v>
      </c>
      <c r="C5" s="93">
        <v>911</v>
      </c>
      <c r="D5" s="48">
        <v>821</v>
      </c>
    </row>
    <row r="6" spans="2:11" ht="16.5">
      <c r="B6" s="92">
        <v>2017</v>
      </c>
      <c r="C6" s="93">
        <v>826</v>
      </c>
      <c r="D6" s="48">
        <v>823</v>
      </c>
    </row>
    <row r="7" spans="2:11" ht="16.5">
      <c r="B7" s="92">
        <v>2018</v>
      </c>
      <c r="C7" s="93">
        <v>831</v>
      </c>
      <c r="D7" s="48">
        <v>821</v>
      </c>
    </row>
    <row r="8" spans="2:11" ht="16.5">
      <c r="B8" s="92">
        <v>2019</v>
      </c>
      <c r="C8" s="93">
        <v>857</v>
      </c>
      <c r="D8" s="48">
        <v>853</v>
      </c>
    </row>
    <row r="9" spans="2:11" ht="16.5">
      <c r="B9" s="92">
        <v>2020</v>
      </c>
      <c r="C9" s="93">
        <v>823</v>
      </c>
      <c r="D9" s="48">
        <v>816</v>
      </c>
    </row>
    <row r="10" spans="2:11" ht="16.5">
      <c r="B10" s="92">
        <v>2021</v>
      </c>
      <c r="C10" s="93">
        <v>882</v>
      </c>
      <c r="D10" s="48">
        <v>881</v>
      </c>
    </row>
    <row r="11" spans="2:11" ht="16.5">
      <c r="B11" s="92">
        <v>2022</v>
      </c>
      <c r="C11" s="93">
        <v>959</v>
      </c>
      <c r="D11" s="48">
        <v>959</v>
      </c>
    </row>
    <row r="13" spans="2:11">
      <c r="B13" s="94" t="s">
        <v>32</v>
      </c>
      <c r="C13" s="95"/>
      <c r="D13" s="95"/>
      <c r="E13" s="95"/>
      <c r="F13" s="95"/>
      <c r="G13" s="95"/>
      <c r="H13" s="95"/>
      <c r="I13" s="95"/>
      <c r="J13" s="95"/>
      <c r="K13" s="95"/>
    </row>
    <row r="14" spans="2:11">
      <c r="B14" s="94" t="s">
        <v>33</v>
      </c>
    </row>
    <row r="15" spans="2:11">
      <c r="B15" s="94" t="s">
        <v>34</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3"/>
  <sheetViews>
    <sheetView workbookViewId="0">
      <selection activeCell="B6" sqref="B6"/>
    </sheetView>
  </sheetViews>
  <sheetFormatPr baseColWidth="10" defaultRowHeight="15"/>
  <cols>
    <col min="1" max="1" width="4.7109375" style="77" customWidth="1"/>
    <col min="2" max="2" width="25.140625" style="77" customWidth="1"/>
    <col min="3" max="16384" width="11.42578125" style="77"/>
  </cols>
  <sheetData>
    <row r="1" spans="2:6">
      <c r="B1" s="97"/>
    </row>
    <row r="2" spans="2:6">
      <c r="B2" s="101" t="s">
        <v>153</v>
      </c>
    </row>
    <row r="3" spans="2:6">
      <c r="B3" s="98"/>
    </row>
    <row r="4" spans="2:6" ht="60">
      <c r="B4" s="48"/>
      <c r="C4" s="99" t="s">
        <v>35</v>
      </c>
      <c r="D4" s="99" t="s">
        <v>36</v>
      </c>
      <c r="E4" s="100" t="s">
        <v>37</v>
      </c>
      <c r="F4" s="100" t="s">
        <v>38</v>
      </c>
    </row>
    <row r="5" spans="2:6">
      <c r="B5" s="48" t="s">
        <v>39</v>
      </c>
      <c r="C5" s="183">
        <v>7.9571312884762904</v>
      </c>
      <c r="D5" s="183">
        <v>7.0861812623110634</v>
      </c>
      <c r="E5" s="183">
        <v>0.73438722470953988</v>
      </c>
      <c r="F5" s="183">
        <v>3.1289317921848347</v>
      </c>
    </row>
    <row r="6" spans="2:6">
      <c r="B6" s="48" t="s">
        <v>40</v>
      </c>
      <c r="C6" s="183">
        <v>8.5810001717376316</v>
      </c>
      <c r="D6" s="183">
        <v>12.336736141708176</v>
      </c>
      <c r="E6" s="183">
        <v>0.79046362102915546</v>
      </c>
      <c r="F6" s="183">
        <v>7.5673280610962177</v>
      </c>
    </row>
    <row r="7" spans="2:6">
      <c r="B7" s="48" t="s">
        <v>41</v>
      </c>
      <c r="C7" s="183">
        <v>8.3580497417824073</v>
      </c>
      <c r="D7" s="183">
        <v>15.000492203650433</v>
      </c>
      <c r="E7" s="183">
        <v>1.2215457497848812</v>
      </c>
      <c r="F7" s="183">
        <v>10.848793476035931</v>
      </c>
    </row>
    <row r="8" spans="2:6">
      <c r="B8" s="48" t="s">
        <v>42</v>
      </c>
      <c r="C8" s="183">
        <v>7.9544398557254894</v>
      </c>
      <c r="D8" s="183">
        <v>15.131362110582888</v>
      </c>
      <c r="E8" s="183">
        <v>1.8034313820832497</v>
      </c>
      <c r="F8" s="183">
        <v>12.030638181676609</v>
      </c>
    </row>
    <row r="9" spans="2:6">
      <c r="B9" s="48" t="s">
        <v>43</v>
      </c>
      <c r="C9" s="183">
        <v>7.5540752843587002</v>
      </c>
      <c r="D9" s="183">
        <v>13.902308907106381</v>
      </c>
      <c r="E9" s="183">
        <v>2.0627160183497768</v>
      </c>
      <c r="F9" s="183">
        <v>11.491283828686621</v>
      </c>
    </row>
    <row r="10" spans="2:6">
      <c r="B10" s="48" t="s">
        <v>44</v>
      </c>
      <c r="C10" s="183">
        <v>6.9679027123017532</v>
      </c>
      <c r="D10" s="183">
        <v>11.895631514819581</v>
      </c>
      <c r="E10" s="183">
        <v>2.102536681563314</v>
      </c>
      <c r="F10" s="183">
        <v>9.8686188651874698</v>
      </c>
    </row>
    <row r="11" spans="2:6">
      <c r="B11" s="48" t="s">
        <v>45</v>
      </c>
      <c r="C11" s="183">
        <v>5.9028184415846034</v>
      </c>
      <c r="D11" s="183">
        <v>9.3541319973499633</v>
      </c>
      <c r="E11" s="183">
        <v>1.7942678852073384</v>
      </c>
      <c r="F11" s="183">
        <v>7.5828205893468139</v>
      </c>
    </row>
    <row r="12" spans="2:6">
      <c r="B12" s="48" t="s">
        <v>46</v>
      </c>
      <c r="C12" s="183">
        <v>4.8823426625023254</v>
      </c>
      <c r="D12" s="183">
        <v>6.6200748555175064</v>
      </c>
      <c r="E12" s="183">
        <v>1.3529270398490418</v>
      </c>
      <c r="F12" s="183">
        <v>5.1658723979656722</v>
      </c>
    </row>
    <row r="13" spans="2:6">
      <c r="B13" s="48" t="s">
        <v>47</v>
      </c>
      <c r="C13" s="183">
        <v>3.906832510574259</v>
      </c>
      <c r="D13" s="183">
        <v>4.5605405792602847</v>
      </c>
      <c r="E13" s="183">
        <v>1.1077035331136775</v>
      </c>
      <c r="F13" s="183">
        <v>3.3507636716729143</v>
      </c>
    </row>
    <row r="14" spans="2:6">
      <c r="B14" s="48" t="s">
        <v>48</v>
      </c>
      <c r="C14" s="183">
        <v>2.6983130330419387</v>
      </c>
      <c r="D14" s="183">
        <v>2.8541176140331181</v>
      </c>
      <c r="E14" s="183">
        <v>0.7242767079932253</v>
      </c>
      <c r="F14" s="183">
        <v>1.9830130218293722</v>
      </c>
    </row>
    <row r="15" spans="2:6">
      <c r="B15" s="48" t="s">
        <v>49</v>
      </c>
      <c r="C15" s="183">
        <v>1.8500924796092091</v>
      </c>
      <c r="D15" s="183">
        <v>1.7346523670337075</v>
      </c>
      <c r="E15" s="183">
        <v>0.55082526231739837</v>
      </c>
      <c r="F15" s="183">
        <v>1.2084714213956376</v>
      </c>
    </row>
    <row r="16" spans="2:6">
      <c r="B16" s="48" t="s">
        <v>50</v>
      </c>
      <c r="C16" s="183">
        <v>1.2053699724932601</v>
      </c>
      <c r="D16" s="183">
        <v>1.2204688409877327</v>
      </c>
      <c r="E16" s="183">
        <v>0.39905300179272785</v>
      </c>
      <c r="F16" s="183">
        <v>0.86626337294081979</v>
      </c>
    </row>
    <row r="17" spans="2:6">
      <c r="B17" s="48" t="s">
        <v>51</v>
      </c>
      <c r="C17" s="183">
        <v>0.94041027152592094</v>
      </c>
      <c r="D17" s="183">
        <v>1.0000310319939858</v>
      </c>
      <c r="E17" s="183">
        <v>0.32399707116004989</v>
      </c>
      <c r="F17" s="183">
        <v>0.68670799594381804</v>
      </c>
    </row>
    <row r="18" spans="2:6">
      <c r="B18" s="48" t="s">
        <v>52</v>
      </c>
      <c r="C18" s="183">
        <v>0.69082603712988799</v>
      </c>
      <c r="D18" s="183">
        <v>0.71048126165066727</v>
      </c>
      <c r="E18" s="183">
        <v>0.2693570183595736</v>
      </c>
      <c r="F18" s="183">
        <v>0.43614196420935014</v>
      </c>
    </row>
    <row r="19" spans="2:6">
      <c r="B19" s="48" t="s">
        <v>53</v>
      </c>
      <c r="C19" s="182">
        <v>3.8686592352791207</v>
      </c>
      <c r="D19" s="182">
        <v>5.5654756559233087</v>
      </c>
      <c r="E19" s="182">
        <v>0.91191261140622282</v>
      </c>
      <c r="F19" s="182">
        <v>4.1830229820264302</v>
      </c>
    </row>
    <row r="21" spans="2:6">
      <c r="B21" s="78" t="s">
        <v>54</v>
      </c>
    </row>
    <row r="22" spans="2:6">
      <c r="B22" s="78" t="s">
        <v>33</v>
      </c>
    </row>
    <row r="23" spans="2:6">
      <c r="B23" s="78" t="s">
        <v>154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3"/>
  <sheetViews>
    <sheetView workbookViewId="0">
      <selection activeCell="F4" sqref="F4"/>
    </sheetView>
  </sheetViews>
  <sheetFormatPr baseColWidth="10" defaultRowHeight="15"/>
  <cols>
    <col min="1" max="1" width="4.85546875" style="77" customWidth="1"/>
    <col min="2" max="2" width="29.42578125" style="77" customWidth="1"/>
    <col min="3" max="16384" width="11.42578125" style="77"/>
  </cols>
  <sheetData>
    <row r="2" spans="2:14" ht="18.75">
      <c r="B2" s="102" t="s">
        <v>58</v>
      </c>
    </row>
    <row r="5" spans="2:14" ht="30">
      <c r="B5" s="107" t="s">
        <v>55</v>
      </c>
      <c r="C5" s="111" t="s">
        <v>56</v>
      </c>
      <c r="D5" s="112" t="s">
        <v>57</v>
      </c>
    </row>
    <row r="6" spans="2:14">
      <c r="B6" s="108" t="s">
        <v>62</v>
      </c>
      <c r="C6" s="113">
        <v>0.40317226115824401</v>
      </c>
      <c r="D6" s="114">
        <v>0.33049504724777401</v>
      </c>
    </row>
    <row r="7" spans="2:14">
      <c r="B7" s="109" t="s">
        <v>61</v>
      </c>
      <c r="C7" s="115">
        <v>0.27543868893924223</v>
      </c>
      <c r="D7" s="116">
        <v>0.25467063342794294</v>
      </c>
    </row>
    <row r="8" spans="2:14">
      <c r="B8" s="109" t="s">
        <v>63</v>
      </c>
      <c r="C8" s="117">
        <v>9.6432523581177196E-2</v>
      </c>
      <c r="D8" s="118">
        <v>9.9510994084054297E-2</v>
      </c>
    </row>
    <row r="9" spans="2:14">
      <c r="B9" s="109" t="s">
        <v>64</v>
      </c>
      <c r="C9" s="117">
        <v>0.110739316014122</v>
      </c>
      <c r="D9" s="118">
        <v>0.12881715282289799</v>
      </c>
    </row>
    <row r="10" spans="2:14">
      <c r="B10" s="110" t="s">
        <v>65</v>
      </c>
      <c r="C10" s="119">
        <v>0.114217210307214</v>
      </c>
      <c r="D10" s="120">
        <v>0.186506172417331</v>
      </c>
    </row>
    <row r="11" spans="2:14">
      <c r="B11" s="104"/>
      <c r="C11" s="105"/>
      <c r="D11" s="105"/>
      <c r="E11" s="105"/>
      <c r="F11" s="105"/>
      <c r="G11" s="105"/>
      <c r="H11" s="105"/>
      <c r="I11" s="105"/>
    </row>
    <row r="12" spans="2:14">
      <c r="B12" s="104"/>
      <c r="C12" s="105"/>
      <c r="D12" s="105"/>
      <c r="E12" s="105"/>
      <c r="F12" s="105"/>
      <c r="G12" s="105"/>
      <c r="H12" s="105"/>
      <c r="I12" s="105"/>
    </row>
    <row r="13" spans="2:14">
      <c r="B13" s="163" t="s">
        <v>130</v>
      </c>
      <c r="C13" s="163"/>
      <c r="D13" s="163"/>
      <c r="E13" s="163"/>
      <c r="F13" s="163"/>
      <c r="G13" s="163"/>
      <c r="H13" s="163"/>
      <c r="I13" s="163"/>
      <c r="J13" s="163"/>
      <c r="K13" s="163"/>
      <c r="L13" s="163"/>
      <c r="M13" s="163"/>
      <c r="N13" s="163"/>
    </row>
    <row r="14" spans="2:14">
      <c r="B14" s="163"/>
      <c r="C14" s="163"/>
      <c r="D14" s="163"/>
      <c r="E14" s="163"/>
      <c r="F14" s="163"/>
      <c r="G14" s="163"/>
      <c r="H14" s="163"/>
      <c r="I14" s="163"/>
      <c r="J14" s="163"/>
      <c r="K14" s="163"/>
      <c r="L14" s="163"/>
      <c r="M14" s="163"/>
      <c r="N14" s="163"/>
    </row>
    <row r="15" spans="2:14">
      <c r="B15" s="77" t="s">
        <v>60</v>
      </c>
    </row>
    <row r="16" spans="2:14">
      <c r="B16" s="106" t="s">
        <v>59</v>
      </c>
    </row>
    <row r="21" spans="3:4">
      <c r="C21" s="103"/>
      <c r="D21" s="103"/>
    </row>
    <row r="23" spans="3:4">
      <c r="C23" s="103"/>
      <c r="D23" s="103"/>
    </row>
  </sheetData>
  <mergeCells count="1">
    <mergeCell ref="B13:N1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8"/>
  <sheetViews>
    <sheetView zoomScale="55" zoomScaleNormal="55" workbookViewId="0">
      <selection activeCell="J60" sqref="J60"/>
    </sheetView>
  </sheetViews>
  <sheetFormatPr baseColWidth="10" defaultRowHeight="15"/>
  <cols>
    <col min="1" max="1" width="3.85546875" style="77" customWidth="1"/>
    <col min="2" max="16384" width="11.42578125" style="77"/>
  </cols>
  <sheetData>
    <row r="2" spans="2:8">
      <c r="B2" s="101" t="s">
        <v>66</v>
      </c>
    </row>
    <row r="4" spans="2:8">
      <c r="B4" s="48"/>
      <c r="C4" s="164" t="s">
        <v>131</v>
      </c>
      <c r="D4" s="164"/>
      <c r="E4" s="164"/>
      <c r="F4" s="164" t="s">
        <v>72</v>
      </c>
      <c r="G4" s="164"/>
      <c r="H4" s="164"/>
    </row>
    <row r="5" spans="2:8">
      <c r="B5" s="48"/>
      <c r="C5" s="48" t="s">
        <v>35</v>
      </c>
      <c r="D5" s="48" t="s">
        <v>36</v>
      </c>
      <c r="E5" s="48" t="s">
        <v>67</v>
      </c>
      <c r="F5" s="48" t="s">
        <v>35</v>
      </c>
      <c r="G5" s="48" t="s">
        <v>36</v>
      </c>
      <c r="H5" s="48" t="s">
        <v>67</v>
      </c>
    </row>
    <row r="6" spans="2:8">
      <c r="B6" s="48" t="s">
        <v>68</v>
      </c>
      <c r="C6" s="49">
        <v>0.16899194894189917</v>
      </c>
      <c r="D6" s="49">
        <v>0.43039309725855757</v>
      </c>
      <c r="E6" s="49">
        <v>0.29693730380928146</v>
      </c>
      <c r="F6" s="49">
        <v>0.26757058582467369</v>
      </c>
      <c r="G6" s="49">
        <v>0.71683218929070336</v>
      </c>
      <c r="H6" s="49">
        <v>0.48746608228254912</v>
      </c>
    </row>
    <row r="7" spans="2:8">
      <c r="B7" s="48" t="s">
        <v>69</v>
      </c>
      <c r="C7" s="49">
        <v>0.45004580983193515</v>
      </c>
      <c r="D7" s="49">
        <v>1.2436993720491472</v>
      </c>
      <c r="E7" s="49">
        <v>0.83736671073377689</v>
      </c>
      <c r="F7" s="49">
        <v>0.70056832822744586</v>
      </c>
      <c r="G7" s="49">
        <v>2.0734580474389182</v>
      </c>
      <c r="H7" s="49">
        <v>1.3705695834329652</v>
      </c>
    </row>
    <row r="8" spans="2:8">
      <c r="B8" s="48" t="s">
        <v>70</v>
      </c>
      <c r="C8" s="49">
        <v>0.54832529884457937</v>
      </c>
      <c r="D8" s="49">
        <v>1.7094286291957201</v>
      </c>
      <c r="E8" s="49">
        <v>1.116088340143385</v>
      </c>
      <c r="F8" s="49">
        <v>0.78603014914156466</v>
      </c>
      <c r="G8" s="49">
        <v>2.8839305580814574</v>
      </c>
      <c r="H8" s="49">
        <v>1.8118736596941574</v>
      </c>
    </row>
    <row r="9" spans="2:8">
      <c r="B9" s="48" t="s">
        <v>71</v>
      </c>
      <c r="C9" s="49">
        <v>0.43744132024087151</v>
      </c>
      <c r="D9" s="49">
        <v>2.6621361879188834</v>
      </c>
      <c r="E9" s="49">
        <v>1.5226904047795247</v>
      </c>
      <c r="F9" s="49">
        <v>0.85339910646782358</v>
      </c>
      <c r="G9" s="49">
        <v>4.8587464875591806</v>
      </c>
      <c r="H9" s="49">
        <v>2.8072848468190776</v>
      </c>
    </row>
    <row r="10" spans="2:8">
      <c r="B10" s="48" t="s">
        <v>39</v>
      </c>
      <c r="C10" s="49">
        <v>0.31843761403380466</v>
      </c>
      <c r="D10" s="49">
        <v>4.8636495725188507</v>
      </c>
      <c r="E10" s="49">
        <v>2.5284390685324407</v>
      </c>
      <c r="F10" s="49">
        <v>0.57364479274510738</v>
      </c>
      <c r="G10" s="49">
        <v>4.825815820465162</v>
      </c>
      <c r="H10" s="49">
        <v>2.6411620486775402</v>
      </c>
    </row>
    <row r="11" spans="2:8">
      <c r="B11" s="48" t="s">
        <v>40</v>
      </c>
      <c r="C11" s="49">
        <v>0.20702618646001689</v>
      </c>
      <c r="D11" s="49">
        <v>3.7376128564920954</v>
      </c>
      <c r="E11" s="49">
        <v>1.9224861331843239</v>
      </c>
      <c r="F11" s="49">
        <v>0.33288869754650441</v>
      </c>
      <c r="G11" s="49">
        <v>3.6243518608408198</v>
      </c>
      <c r="H11" s="49">
        <v>1.9321620621339777</v>
      </c>
    </row>
    <row r="12" spans="2:8">
      <c r="B12" s="48" t="s">
        <v>41</v>
      </c>
      <c r="C12" s="49">
        <v>0.15681331374998064</v>
      </c>
      <c r="D12" s="49">
        <v>2.4256004233472246</v>
      </c>
      <c r="E12" s="49">
        <v>1.2673628196387952</v>
      </c>
      <c r="F12" s="49">
        <v>0.21274672502385911</v>
      </c>
      <c r="G12" s="49">
        <v>2.4662267563987776</v>
      </c>
      <c r="H12" s="49">
        <v>1.3158035630971276</v>
      </c>
    </row>
    <row r="13" spans="2:8">
      <c r="B13" s="48" t="s">
        <v>42</v>
      </c>
      <c r="C13" s="49">
        <v>0.1058935143464101</v>
      </c>
      <c r="D13" s="49">
        <v>1.5023631420242489</v>
      </c>
      <c r="E13" s="49">
        <v>0.80865022241235951</v>
      </c>
      <c r="F13" s="49">
        <v>0.12318225138255867</v>
      </c>
      <c r="G13" s="49">
        <v>1.4559642803429891</v>
      </c>
      <c r="H13" s="49">
        <v>0.79388893391827398</v>
      </c>
    </row>
    <row r="14" spans="2:8">
      <c r="B14" s="48" t="s">
        <v>43</v>
      </c>
      <c r="C14" s="49">
        <v>7.4404574875887641E-2</v>
      </c>
      <c r="D14" s="49">
        <v>1.0568414944982076</v>
      </c>
      <c r="E14" s="49">
        <v>0.57600851931609265</v>
      </c>
      <c r="F14" s="49">
        <v>9.6524853893043411E-2</v>
      </c>
      <c r="G14" s="49">
        <v>0.89684542693167546</v>
      </c>
      <c r="H14" s="49">
        <v>0.50514544645704329</v>
      </c>
    </row>
    <row r="15" spans="2:8">
      <c r="B15" s="48" t="s">
        <v>44</v>
      </c>
      <c r="C15" s="49">
        <v>5.2489833160820017E-2</v>
      </c>
      <c r="D15" s="49">
        <v>0.79378222427400846</v>
      </c>
      <c r="E15" s="49">
        <v>0.43401744450147756</v>
      </c>
      <c r="F15" s="49">
        <v>6.279157611761646E-2</v>
      </c>
      <c r="G15" s="49">
        <v>0.68923981012137092</v>
      </c>
      <c r="H15" s="49">
        <v>0.38521131388008262</v>
      </c>
    </row>
    <row r="16" spans="2:8">
      <c r="B16" s="48" t="s">
        <v>45</v>
      </c>
      <c r="C16" s="49">
        <v>3.0844250511219359E-2</v>
      </c>
      <c r="D16" s="49">
        <v>0.58720312977882172</v>
      </c>
      <c r="E16" s="49">
        <v>0.31490015542150745</v>
      </c>
      <c r="F16" s="49">
        <v>4.7230258595304636E-2</v>
      </c>
      <c r="G16" s="49">
        <v>0.51466899022313728</v>
      </c>
      <c r="H16" s="49">
        <v>0.28588688267480672</v>
      </c>
    </row>
    <row r="17" spans="2:8">
      <c r="B17" s="48" t="s">
        <v>46</v>
      </c>
      <c r="C17" s="49">
        <v>2.6234042323942639E-2</v>
      </c>
      <c r="D17" s="49">
        <v>0.41444083879898158</v>
      </c>
      <c r="E17" s="49">
        <v>0.22264864400726828</v>
      </c>
      <c r="F17" s="49">
        <v>3.9819528527412933E-2</v>
      </c>
      <c r="G17" s="49">
        <v>0.36137777334569027</v>
      </c>
      <c r="H17" s="49">
        <v>0.2025130597779207</v>
      </c>
    </row>
    <row r="18" spans="2:8">
      <c r="B18" s="48" t="s">
        <v>47</v>
      </c>
      <c r="C18" s="49">
        <v>2.0065440698642162E-2</v>
      </c>
      <c r="D18" s="49">
        <v>0.27679837139974195</v>
      </c>
      <c r="E18" s="49">
        <v>0.15041310847995432</v>
      </c>
      <c r="F18" s="49">
        <v>4.1042946883586243E-2</v>
      </c>
      <c r="G18" s="49">
        <v>0.30288639681920643</v>
      </c>
      <c r="H18" s="49">
        <v>0.17398531204770834</v>
      </c>
    </row>
    <row r="19" spans="2:8">
      <c r="B19" s="48" t="s">
        <v>48</v>
      </c>
      <c r="C19" s="49">
        <v>1.1584720217422028E-2</v>
      </c>
      <c r="D19" s="49">
        <v>0.14211374011783157</v>
      </c>
      <c r="E19" s="49">
        <v>7.8641170703392327E-2</v>
      </c>
      <c r="F19" s="49">
        <v>1.7145385921784603E-2</v>
      </c>
      <c r="G19" s="49">
        <v>0.17194008063638883</v>
      </c>
      <c r="H19" s="49">
        <v>9.6667800090989409E-2</v>
      </c>
    </row>
    <row r="20" spans="2:8">
      <c r="B20" s="48" t="s">
        <v>49</v>
      </c>
      <c r="C20" s="49">
        <v>7.0041359422739124E-3</v>
      </c>
      <c r="D20" s="49">
        <v>8.264622182796913E-2</v>
      </c>
      <c r="E20" s="49">
        <v>4.6447296563833791E-2</v>
      </c>
      <c r="F20" s="49">
        <v>1.1006499337859006E-2</v>
      </c>
      <c r="G20" s="49">
        <v>0.10284863160813937</v>
      </c>
      <c r="H20" s="49">
        <v>5.8897087395376864E-2</v>
      </c>
    </row>
    <row r="21" spans="2:8">
      <c r="B21" s="48" t="s">
        <v>50</v>
      </c>
      <c r="C21" s="49">
        <v>4.3791824613742423E-3</v>
      </c>
      <c r="D21" s="49">
        <v>5.7269634099976423E-2</v>
      </c>
      <c r="E21" s="49">
        <v>3.2524780937917365E-2</v>
      </c>
      <c r="F21" s="49">
        <v>6.0213758843895831E-3</v>
      </c>
      <c r="G21" s="49">
        <v>8.4220050147024147E-2</v>
      </c>
      <c r="H21" s="49">
        <v>4.7634718538997083E-2</v>
      </c>
    </row>
    <row r="22" spans="2:8">
      <c r="B22" s="48" t="s">
        <v>51</v>
      </c>
      <c r="C22" s="49">
        <v>3.5089935504698543E-3</v>
      </c>
      <c r="D22" s="49">
        <v>4.3044378754495884E-2</v>
      </c>
      <c r="E22" s="49">
        <v>2.4812356553563675E-2</v>
      </c>
      <c r="F22" s="49">
        <v>5.848322584116424E-3</v>
      </c>
      <c r="G22" s="49">
        <v>6.4566568131743829E-2</v>
      </c>
      <c r="H22" s="49">
        <v>3.7488234358101641E-2</v>
      </c>
    </row>
    <row r="23" spans="2:8">
      <c r="B23" s="48" t="s">
        <v>52</v>
      </c>
      <c r="C23" s="49">
        <v>1.9157682671377926E-3</v>
      </c>
      <c r="D23" s="49">
        <v>3.2010419391511939E-2</v>
      </c>
      <c r="E23" s="49">
        <v>2.0125239516830828E-2</v>
      </c>
      <c r="F23" s="49">
        <v>8.0462267219787286E-3</v>
      </c>
      <c r="G23" s="49">
        <v>5.7268640942626826E-2</v>
      </c>
      <c r="H23" s="49">
        <v>3.7829397588027877E-2</v>
      </c>
    </row>
    <row r="24" spans="2:8">
      <c r="B24" s="48" t="s">
        <v>53</v>
      </c>
      <c r="C24" s="49">
        <v>0.13067365575227322</v>
      </c>
      <c r="D24" s="49">
        <v>0.98793938967001693</v>
      </c>
      <c r="E24" s="49">
        <v>0.57319449960276425</v>
      </c>
      <c r="F24" s="49">
        <v>0.20842585194714411</v>
      </c>
      <c r="G24" s="49">
        <v>1.1981313616730516</v>
      </c>
      <c r="H24" s="49">
        <v>0.71931215009167315</v>
      </c>
    </row>
    <row r="26" spans="2:8">
      <c r="B26" s="78" t="s">
        <v>132</v>
      </c>
    </row>
    <row r="27" spans="2:8">
      <c r="B27" s="78" t="s">
        <v>33</v>
      </c>
    </row>
    <row r="28" spans="2:8">
      <c r="B28" s="78" t="s">
        <v>134</v>
      </c>
    </row>
  </sheetData>
  <mergeCells count="2">
    <mergeCell ref="C4:E4"/>
    <mergeCell ref="F4:H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3"/>
  <sheetViews>
    <sheetView topLeftCell="A4" workbookViewId="0">
      <selection activeCell="F24" sqref="F24"/>
    </sheetView>
  </sheetViews>
  <sheetFormatPr baseColWidth="10" defaultRowHeight="15"/>
  <cols>
    <col min="1" max="1" width="2.85546875" style="77" customWidth="1"/>
    <col min="2" max="6" width="24.140625" style="77" customWidth="1"/>
    <col min="7" max="7" width="11.42578125" style="77"/>
    <col min="8" max="12" width="19.5703125" style="77" customWidth="1"/>
    <col min="13" max="16384" width="11.42578125" style="77"/>
  </cols>
  <sheetData>
    <row r="2" spans="2:8">
      <c r="B2" s="101" t="s">
        <v>73</v>
      </c>
    </row>
    <row r="3" spans="2:8">
      <c r="B3" s="121"/>
    </row>
    <row r="4" spans="2:8">
      <c r="B4" s="167" t="s">
        <v>74</v>
      </c>
      <c r="C4" s="167"/>
      <c r="D4" s="167"/>
      <c r="E4" s="167"/>
      <c r="H4" s="122" t="s">
        <v>75</v>
      </c>
    </row>
    <row r="5" spans="2:8">
      <c r="B5" s="121"/>
    </row>
    <row r="6" spans="2:8">
      <c r="B6" s="121"/>
    </row>
    <row r="7" spans="2:8">
      <c r="B7" s="121"/>
    </row>
    <row r="8" spans="2:8">
      <c r="B8" s="121"/>
    </row>
    <row r="9" spans="2:8">
      <c r="B9" s="121"/>
    </row>
    <row r="10" spans="2:8">
      <c r="B10" s="121"/>
    </row>
    <row r="11" spans="2:8">
      <c r="B11" s="121"/>
    </row>
    <row r="12" spans="2:8">
      <c r="B12" s="123"/>
    </row>
    <row r="13" spans="2:8">
      <c r="B13" s="122"/>
    </row>
    <row r="14" spans="2:8">
      <c r="B14" s="124"/>
      <c r="C14" s="124"/>
    </row>
    <row r="18" spans="2:12">
      <c r="B18" s="78" t="s">
        <v>76</v>
      </c>
    </row>
    <row r="19" spans="2:12">
      <c r="B19" s="78" t="s">
        <v>27</v>
      </c>
    </row>
    <row r="20" spans="2:12">
      <c r="B20" s="78" t="s">
        <v>77</v>
      </c>
    </row>
    <row r="22" spans="2:12" ht="30">
      <c r="B22" s="165" t="s">
        <v>147</v>
      </c>
      <c r="C22" s="165" t="s">
        <v>148</v>
      </c>
      <c r="D22" s="168" t="s">
        <v>145</v>
      </c>
      <c r="E22" s="168"/>
      <c r="F22" s="100" t="s">
        <v>146</v>
      </c>
      <c r="H22" s="165" t="s">
        <v>147</v>
      </c>
      <c r="I22" s="165" t="s">
        <v>148</v>
      </c>
      <c r="J22" s="166" t="s">
        <v>145</v>
      </c>
      <c r="K22" s="166"/>
      <c r="L22" s="99" t="s">
        <v>146</v>
      </c>
    </row>
    <row r="23" spans="2:12" ht="45">
      <c r="B23" s="165"/>
      <c r="C23" s="165"/>
      <c r="D23" s="100" t="s">
        <v>149</v>
      </c>
      <c r="E23" s="100" t="s">
        <v>150</v>
      </c>
      <c r="F23" s="100" t="s">
        <v>149</v>
      </c>
      <c r="H23" s="165"/>
      <c r="I23" s="165"/>
      <c r="J23" s="100" t="s">
        <v>149</v>
      </c>
      <c r="K23" s="100" t="s">
        <v>150</v>
      </c>
      <c r="L23" s="100" t="s">
        <v>149</v>
      </c>
    </row>
    <row r="24" spans="2:12">
      <c r="B24" s="48" t="s">
        <v>145</v>
      </c>
      <c r="C24" s="48" t="s">
        <v>136</v>
      </c>
      <c r="D24" s="127">
        <v>0.13</v>
      </c>
      <c r="E24" s="127">
        <v>0.13</v>
      </c>
      <c r="F24" s="127">
        <v>9.8900000000000002E-2</v>
      </c>
      <c r="H24" s="48" t="s">
        <v>145</v>
      </c>
      <c r="I24" s="48" t="s">
        <v>75</v>
      </c>
      <c r="J24" s="49">
        <v>0.9</v>
      </c>
      <c r="K24" s="49">
        <v>0.9</v>
      </c>
      <c r="L24" s="127">
        <v>0.88300000000000001</v>
      </c>
    </row>
    <row r="25" spans="2:12">
      <c r="B25" s="48" t="s">
        <v>144</v>
      </c>
      <c r="C25" s="48" t="s">
        <v>136</v>
      </c>
      <c r="D25" s="127">
        <v>0.18</v>
      </c>
      <c r="E25" s="127">
        <v>0.19</v>
      </c>
      <c r="F25" s="48"/>
      <c r="H25" s="48" t="s">
        <v>144</v>
      </c>
      <c r="I25" s="48" t="s">
        <v>75</v>
      </c>
      <c r="J25" s="49">
        <v>2.4</v>
      </c>
      <c r="K25" s="49">
        <v>2.7</v>
      </c>
      <c r="L25" s="48"/>
    </row>
    <row r="26" spans="2:12">
      <c r="B26" s="48" t="s">
        <v>143</v>
      </c>
      <c r="C26" s="48" t="s">
        <v>136</v>
      </c>
      <c r="D26" s="127">
        <v>0.19</v>
      </c>
      <c r="E26" s="127">
        <v>0.18</v>
      </c>
      <c r="F26" s="127">
        <v>0.171080410292969</v>
      </c>
      <c r="H26" s="48" t="s">
        <v>143</v>
      </c>
      <c r="I26" s="48" t="s">
        <v>75</v>
      </c>
      <c r="J26" s="49">
        <v>1.3</v>
      </c>
      <c r="K26" s="49">
        <v>1.3</v>
      </c>
      <c r="L26" s="127">
        <v>1.32435524293597</v>
      </c>
    </row>
    <row r="27" spans="2:12">
      <c r="B27" s="48" t="s">
        <v>142</v>
      </c>
      <c r="C27" s="48" t="s">
        <v>136</v>
      </c>
      <c r="D27" s="127">
        <v>0.36</v>
      </c>
      <c r="E27" s="127">
        <v>0.36</v>
      </c>
      <c r="F27" s="127">
        <v>0.106401732206154</v>
      </c>
      <c r="H27" s="48" t="s">
        <v>142</v>
      </c>
      <c r="I27" s="48" t="s">
        <v>75</v>
      </c>
      <c r="J27" s="49">
        <v>0.9</v>
      </c>
      <c r="K27" s="49">
        <v>0.9</v>
      </c>
      <c r="L27" s="127">
        <v>0.73041453131617196</v>
      </c>
    </row>
    <row r="28" spans="2:12">
      <c r="B28" s="48" t="s">
        <v>141</v>
      </c>
      <c r="C28" s="48" t="s">
        <v>136</v>
      </c>
      <c r="D28" s="127">
        <v>0.08</v>
      </c>
      <c r="E28" s="127">
        <v>0.08</v>
      </c>
      <c r="F28" s="127">
        <v>7.9444191369881997E-2</v>
      </c>
      <c r="H28" s="48" t="s">
        <v>141</v>
      </c>
      <c r="I28" s="48" t="s">
        <v>75</v>
      </c>
      <c r="J28" s="49">
        <v>0.6</v>
      </c>
      <c r="K28" s="49">
        <v>0.5</v>
      </c>
      <c r="L28" s="127">
        <v>0.56951935654675001</v>
      </c>
    </row>
    <row r="29" spans="2:12">
      <c r="B29" s="48" t="s">
        <v>140</v>
      </c>
      <c r="C29" s="48" t="s">
        <v>136</v>
      </c>
      <c r="D29" s="127">
        <v>0.15</v>
      </c>
      <c r="E29" s="127">
        <v>0.13</v>
      </c>
      <c r="F29" s="127">
        <v>6.4290483767273393E-2</v>
      </c>
      <c r="H29" s="48" t="s">
        <v>140</v>
      </c>
      <c r="I29" s="48" t="s">
        <v>75</v>
      </c>
      <c r="J29" s="49">
        <v>0.4</v>
      </c>
      <c r="K29" s="49">
        <v>0.4</v>
      </c>
      <c r="L29" s="127">
        <v>0.39170032194887</v>
      </c>
    </row>
    <row r="30" spans="2:12">
      <c r="B30" s="48" t="s">
        <v>139</v>
      </c>
      <c r="C30" s="48" t="s">
        <v>136</v>
      </c>
      <c r="D30" s="127">
        <v>0.11</v>
      </c>
      <c r="E30" s="127">
        <v>0.11</v>
      </c>
      <c r="F30" s="127">
        <v>5.0963110121088298E-2</v>
      </c>
      <c r="H30" s="48" t="s">
        <v>139</v>
      </c>
      <c r="I30" s="48" t="s">
        <v>75</v>
      </c>
      <c r="J30" s="49">
        <v>0.3</v>
      </c>
      <c r="K30" s="49">
        <v>0.3</v>
      </c>
      <c r="L30" s="127">
        <v>0.268405713304399</v>
      </c>
    </row>
    <row r="31" spans="2:12">
      <c r="B31" s="48" t="s">
        <v>138</v>
      </c>
      <c r="C31" s="48" t="s">
        <v>136</v>
      </c>
      <c r="D31" s="127">
        <v>0.06</v>
      </c>
      <c r="E31" s="127">
        <v>0.06</v>
      </c>
      <c r="F31" s="127">
        <v>3.4400213040759901E-2</v>
      </c>
      <c r="H31" s="48" t="s">
        <v>138</v>
      </c>
      <c r="I31" s="48" t="s">
        <v>75</v>
      </c>
      <c r="J31" s="49">
        <v>0.2</v>
      </c>
      <c r="K31" s="49">
        <v>0.2</v>
      </c>
      <c r="L31" s="127">
        <v>0.16670872473598999</v>
      </c>
    </row>
    <row r="32" spans="2:12">
      <c r="B32" s="48" t="s">
        <v>137</v>
      </c>
      <c r="C32" s="48" t="s">
        <v>136</v>
      </c>
      <c r="D32" s="127">
        <v>0.03</v>
      </c>
      <c r="E32" s="127">
        <v>0.03</v>
      </c>
      <c r="F32" s="127">
        <v>2.87117384752563E-2</v>
      </c>
      <c r="H32" s="48" t="s">
        <v>137</v>
      </c>
      <c r="I32" s="48" t="s">
        <v>75</v>
      </c>
      <c r="J32" s="49">
        <v>0.1</v>
      </c>
      <c r="K32" s="49">
        <v>0.1</v>
      </c>
      <c r="L32" s="127">
        <v>0.106187858170392</v>
      </c>
    </row>
    <row r="33" spans="2:12">
      <c r="B33" s="48" t="s">
        <v>135</v>
      </c>
      <c r="C33" s="48" t="s">
        <v>136</v>
      </c>
      <c r="D33" s="127">
        <v>0.02</v>
      </c>
      <c r="E33" s="127">
        <v>0.02</v>
      </c>
      <c r="F33" s="127">
        <v>1.5079149662941301E-2</v>
      </c>
      <c r="H33" s="48" t="s">
        <v>135</v>
      </c>
      <c r="I33" s="48" t="s">
        <v>75</v>
      </c>
      <c r="J33" s="49">
        <v>0.1</v>
      </c>
      <c r="K33" s="49">
        <v>0</v>
      </c>
      <c r="L33" s="127">
        <v>5.3173843548266798E-2</v>
      </c>
    </row>
  </sheetData>
  <mergeCells count="7">
    <mergeCell ref="I22:I23"/>
    <mergeCell ref="J22:K22"/>
    <mergeCell ref="B4:E4"/>
    <mergeCell ref="D22:E22"/>
    <mergeCell ref="B22:B23"/>
    <mergeCell ref="C22:C23"/>
    <mergeCell ref="H22:H2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43"/>
  <sheetViews>
    <sheetView topLeftCell="A34" workbookViewId="0">
      <selection activeCell="B2" sqref="B2"/>
    </sheetView>
  </sheetViews>
  <sheetFormatPr baseColWidth="10" defaultRowHeight="15"/>
  <cols>
    <col min="1" max="1" width="4" style="77" customWidth="1"/>
    <col min="2" max="6" width="35" style="77" customWidth="1"/>
    <col min="7" max="16384" width="11.42578125" style="77"/>
  </cols>
  <sheetData>
    <row r="2" spans="2:2">
      <c r="B2" s="128" t="s">
        <v>78</v>
      </c>
    </row>
    <row r="27" spans="2:6">
      <c r="B27" s="94" t="s">
        <v>79</v>
      </c>
    </row>
    <row r="28" spans="2:6">
      <c r="B28" s="94" t="s">
        <v>33</v>
      </c>
    </row>
    <row r="29" spans="2:6">
      <c r="B29" s="94" t="s">
        <v>80</v>
      </c>
    </row>
    <row r="32" spans="2:6">
      <c r="B32" s="165" t="s">
        <v>147</v>
      </c>
      <c r="C32" s="165" t="s">
        <v>148</v>
      </c>
      <c r="D32" s="168" t="s">
        <v>145</v>
      </c>
      <c r="E32" s="168"/>
      <c r="F32" s="100" t="s">
        <v>146</v>
      </c>
    </row>
    <row r="33" spans="2:6" ht="30">
      <c r="B33" s="165"/>
      <c r="C33" s="165"/>
      <c r="D33" s="100" t="s">
        <v>149</v>
      </c>
      <c r="E33" s="100" t="s">
        <v>150</v>
      </c>
      <c r="F33" s="100" t="s">
        <v>149</v>
      </c>
    </row>
    <row r="34" spans="2:6">
      <c r="B34" s="48" t="s">
        <v>145</v>
      </c>
      <c r="C34" s="48" t="s">
        <v>151</v>
      </c>
      <c r="D34" s="48">
        <v>5.8</v>
      </c>
      <c r="E34" s="48">
        <v>5.4</v>
      </c>
      <c r="F34" s="126">
        <v>5.84</v>
      </c>
    </row>
    <row r="35" spans="2:6">
      <c r="B35" s="48" t="s">
        <v>144</v>
      </c>
      <c r="C35" s="48" t="s">
        <v>151</v>
      </c>
      <c r="D35" s="48">
        <v>8.1999999999999993</v>
      </c>
      <c r="E35" s="48">
        <v>7.4</v>
      </c>
      <c r="F35" s="48"/>
    </row>
    <row r="36" spans="2:6">
      <c r="B36" s="48" t="s">
        <v>143</v>
      </c>
      <c r="C36" s="48" t="s">
        <v>151</v>
      </c>
      <c r="D36" s="48">
        <v>7.7</v>
      </c>
      <c r="E36" s="48">
        <v>7.4</v>
      </c>
      <c r="F36" s="49">
        <v>7.7966929077082598</v>
      </c>
    </row>
    <row r="37" spans="2:6">
      <c r="B37" s="48" t="s">
        <v>142</v>
      </c>
      <c r="C37" s="48" t="s">
        <v>151</v>
      </c>
      <c r="D37" s="48">
        <v>5.4</v>
      </c>
      <c r="E37" s="48">
        <v>5.2</v>
      </c>
      <c r="F37" s="49">
        <v>5.7983322419866701</v>
      </c>
    </row>
    <row r="38" spans="2:6">
      <c r="B38" s="48" t="s">
        <v>141</v>
      </c>
      <c r="C38" s="48" t="s">
        <v>151</v>
      </c>
      <c r="D38" s="48">
        <v>5</v>
      </c>
      <c r="E38" s="48">
        <v>4.7</v>
      </c>
      <c r="F38" s="49">
        <v>5.1217441730016899</v>
      </c>
    </row>
    <row r="39" spans="2:6">
      <c r="B39" s="48" t="s">
        <v>140</v>
      </c>
      <c r="C39" s="48" t="s">
        <v>151</v>
      </c>
      <c r="D39" s="48">
        <v>4.5</v>
      </c>
      <c r="E39" s="48">
        <v>4.2</v>
      </c>
      <c r="F39" s="49">
        <v>4.5159852269885699</v>
      </c>
    </row>
    <row r="40" spans="2:6">
      <c r="B40" s="48" t="s">
        <v>139</v>
      </c>
      <c r="C40" s="48" t="s">
        <v>151</v>
      </c>
      <c r="D40" s="48">
        <v>4.5</v>
      </c>
      <c r="E40" s="48">
        <v>4.0999999999999996</v>
      </c>
      <c r="F40" s="49">
        <v>4.4448018701968204</v>
      </c>
    </row>
    <row r="41" spans="2:6">
      <c r="B41" s="48" t="s">
        <v>138</v>
      </c>
      <c r="C41" s="48" t="s">
        <v>151</v>
      </c>
      <c r="D41" s="48">
        <v>4.5999999999999996</v>
      </c>
      <c r="E41" s="48">
        <v>4</v>
      </c>
      <c r="F41" s="49">
        <v>4.5962881791181598</v>
      </c>
    </row>
    <row r="42" spans="2:6">
      <c r="B42" s="48" t="s">
        <v>137</v>
      </c>
      <c r="C42" s="48" t="s">
        <v>151</v>
      </c>
      <c r="D42" s="48">
        <v>4.2</v>
      </c>
      <c r="E42" s="48">
        <v>3.8</v>
      </c>
      <c r="F42" s="49">
        <v>4.1934875140495196</v>
      </c>
    </row>
    <row r="43" spans="2:6">
      <c r="B43" s="48" t="s">
        <v>135</v>
      </c>
      <c r="C43" s="48" t="s">
        <v>151</v>
      </c>
      <c r="D43" s="48">
        <v>3.9</v>
      </c>
      <c r="E43" s="48">
        <v>3.7</v>
      </c>
      <c r="F43" s="49">
        <v>3.9430266104027001</v>
      </c>
    </row>
  </sheetData>
  <mergeCells count="3">
    <mergeCell ref="B32:B33"/>
    <mergeCell ref="C32:C33"/>
    <mergeCell ref="D32:E32"/>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G8" sqref="G8"/>
    </sheetView>
  </sheetViews>
  <sheetFormatPr baseColWidth="10" defaultRowHeight="15"/>
  <cols>
    <col min="1" max="1" width="4" style="77" customWidth="1"/>
    <col min="2" max="3" width="11.42578125" style="77"/>
    <col min="4" max="4" width="20.140625" style="77" customWidth="1"/>
    <col min="5" max="16384" width="11.42578125" style="77"/>
  </cols>
  <sheetData>
    <row r="1" spans="2:5">
      <c r="B1" s="123"/>
    </row>
    <row r="2" spans="2:5">
      <c r="B2" s="76" t="s">
        <v>84</v>
      </c>
    </row>
    <row r="4" spans="2:5">
      <c r="B4" s="48"/>
      <c r="C4" s="129" t="s">
        <v>81</v>
      </c>
      <c r="D4" s="129" t="s">
        <v>82</v>
      </c>
      <c r="E4" s="129" t="s">
        <v>83</v>
      </c>
    </row>
    <row r="5" spans="2:5">
      <c r="B5" s="48">
        <v>2012</v>
      </c>
      <c r="C5" s="130">
        <v>353200</v>
      </c>
      <c r="D5" s="130">
        <v>310400</v>
      </c>
      <c r="E5" s="130">
        <v>663600</v>
      </c>
    </row>
    <row r="6" spans="2:5">
      <c r="B6" s="48">
        <v>2013</v>
      </c>
      <c r="C6" s="130">
        <v>340100</v>
      </c>
      <c r="D6" s="130">
        <v>339900</v>
      </c>
      <c r="E6" s="130">
        <v>680100</v>
      </c>
    </row>
    <row r="7" spans="2:5">
      <c r="B7" s="48">
        <v>2014</v>
      </c>
      <c r="C7" s="130">
        <v>306300</v>
      </c>
      <c r="D7" s="130">
        <v>366900</v>
      </c>
      <c r="E7" s="130">
        <v>673200</v>
      </c>
    </row>
    <row r="8" spans="2:5">
      <c r="B8" s="48">
        <v>2015</v>
      </c>
      <c r="C8" s="130">
        <v>282400</v>
      </c>
      <c r="D8" s="130">
        <v>372900</v>
      </c>
      <c r="E8" s="130">
        <v>655300</v>
      </c>
    </row>
    <row r="9" spans="2:5">
      <c r="B9" s="48">
        <v>2016</v>
      </c>
      <c r="C9" s="130">
        <v>272400</v>
      </c>
      <c r="D9" s="130">
        <v>365500</v>
      </c>
      <c r="E9" s="130">
        <v>637900</v>
      </c>
    </row>
    <row r="10" spans="2:5">
      <c r="B10" s="48">
        <v>2017</v>
      </c>
      <c r="C10" s="130">
        <v>272700</v>
      </c>
      <c r="D10" s="130">
        <v>358200</v>
      </c>
      <c r="E10" s="130">
        <v>631000</v>
      </c>
    </row>
    <row r="11" spans="2:5">
      <c r="B11" s="48">
        <v>2018</v>
      </c>
      <c r="C11" s="130">
        <v>290000</v>
      </c>
      <c r="D11" s="130">
        <v>330600</v>
      </c>
      <c r="E11" s="130">
        <v>620500</v>
      </c>
    </row>
    <row r="12" spans="2:5">
      <c r="B12" s="48">
        <v>2019</v>
      </c>
      <c r="C12" s="130">
        <v>292100</v>
      </c>
      <c r="D12" s="130">
        <v>324000</v>
      </c>
      <c r="E12" s="130">
        <v>616000</v>
      </c>
    </row>
    <row r="13" spans="2:5">
      <c r="B13" s="48">
        <v>2020</v>
      </c>
      <c r="C13" s="130">
        <v>256400</v>
      </c>
      <c r="D13" s="130">
        <v>280000</v>
      </c>
      <c r="E13" s="130">
        <v>536500</v>
      </c>
    </row>
    <row r="14" spans="2:5">
      <c r="B14" s="48">
        <v>2021</v>
      </c>
      <c r="C14" s="130">
        <v>253500</v>
      </c>
      <c r="D14" s="130">
        <v>291100</v>
      </c>
      <c r="E14" s="130">
        <v>544500</v>
      </c>
    </row>
    <row r="15" spans="2:5">
      <c r="B15" s="48">
        <v>2022</v>
      </c>
      <c r="C15" s="130">
        <v>284300</v>
      </c>
      <c r="D15" s="130">
        <v>266300</v>
      </c>
      <c r="E15" s="130">
        <v>550600</v>
      </c>
    </row>
    <row r="17" spans="2:2">
      <c r="B17" s="78" t="s">
        <v>85</v>
      </c>
    </row>
    <row r="18" spans="2:2">
      <c r="B18" s="78" t="s">
        <v>27</v>
      </c>
    </row>
    <row r="19" spans="2:2">
      <c r="B19" s="78" t="s">
        <v>155</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9"/>
  <sheetViews>
    <sheetView workbookViewId="0">
      <selection activeCell="K6" sqref="K6"/>
    </sheetView>
  </sheetViews>
  <sheetFormatPr baseColWidth="10" defaultRowHeight="15"/>
  <cols>
    <col min="1" max="1" width="3.7109375" customWidth="1"/>
    <col min="2" max="2" width="37.42578125" customWidth="1"/>
    <col min="3" max="3" width="12.7109375" customWidth="1"/>
    <col min="4" max="4" width="14.140625" customWidth="1"/>
    <col min="5" max="5" width="14.42578125" customWidth="1"/>
    <col min="6" max="6" width="14" customWidth="1"/>
    <col min="7" max="7" width="14.5703125" customWidth="1"/>
    <col min="8" max="8" width="15.28515625" customWidth="1"/>
    <col min="9" max="9" width="16" customWidth="1"/>
    <col min="10" max="10" width="13.7109375" bestFit="1" customWidth="1"/>
  </cols>
  <sheetData>
    <row r="2" spans="2:14" ht="17.25">
      <c r="B2" s="59" t="s">
        <v>119</v>
      </c>
      <c r="D2" s="56"/>
      <c r="E2" s="57"/>
      <c r="F2" s="57"/>
      <c r="G2" s="57"/>
    </row>
    <row r="3" spans="2:14" ht="18" thickBot="1">
      <c r="B3" s="59"/>
      <c r="D3" s="56"/>
      <c r="E3" s="57"/>
      <c r="F3" s="57"/>
      <c r="G3" s="57"/>
    </row>
    <row r="4" spans="2:14" ht="30" customHeight="1">
      <c r="C4" s="169" t="s">
        <v>0</v>
      </c>
      <c r="D4" s="177" t="s">
        <v>122</v>
      </c>
      <c r="E4" s="175" t="s">
        <v>123</v>
      </c>
      <c r="F4" s="171" t="s">
        <v>128</v>
      </c>
      <c r="G4" s="172"/>
      <c r="H4" s="154" t="s">
        <v>129</v>
      </c>
      <c r="I4" s="173"/>
      <c r="J4" s="155" t="s">
        <v>156</v>
      </c>
    </row>
    <row r="5" spans="2:14" ht="63" customHeight="1" thickBot="1">
      <c r="C5" s="170"/>
      <c r="D5" s="178"/>
      <c r="E5" s="176"/>
      <c r="F5" s="74" t="s">
        <v>117</v>
      </c>
      <c r="G5" s="75" t="s">
        <v>118</v>
      </c>
      <c r="H5" s="60" t="s">
        <v>122</v>
      </c>
      <c r="I5" s="61" t="s">
        <v>123</v>
      </c>
      <c r="J5" s="174"/>
    </row>
    <row r="6" spans="2:14" ht="40.5" customHeight="1">
      <c r="B6" s="53" t="s">
        <v>124</v>
      </c>
      <c r="C6" s="17" t="s">
        <v>4</v>
      </c>
      <c r="D6" s="13">
        <v>948</v>
      </c>
      <c r="E6" s="14">
        <v>959</v>
      </c>
      <c r="F6" s="12">
        <f>E6-D6</f>
        <v>11</v>
      </c>
      <c r="G6" s="62">
        <f>(E6/D6)-1</f>
        <v>1.1603375527426074E-2</v>
      </c>
      <c r="H6" s="65">
        <v>7.8498293515358419E-2</v>
      </c>
      <c r="I6" s="72">
        <v>8.7301587301587213E-2</v>
      </c>
      <c r="J6" s="73">
        <f>(I6-H6)*100</f>
        <v>0.88032937862287941</v>
      </c>
    </row>
    <row r="7" spans="2:14" ht="33">
      <c r="B7" s="54" t="s">
        <v>126</v>
      </c>
      <c r="C7" s="17" t="s">
        <v>23</v>
      </c>
      <c r="D7" s="13">
        <v>249811</v>
      </c>
      <c r="E7" s="14">
        <v>251435</v>
      </c>
      <c r="F7" s="12">
        <f t="shared" ref="F7:F9" si="0">E7-D7</f>
        <v>1624</v>
      </c>
      <c r="G7" s="62">
        <f t="shared" ref="G7:G9" si="1">(E7/D7)-1</f>
        <v>6.5009146915067095E-3</v>
      </c>
      <c r="H7" s="65">
        <v>0.12889537616138247</v>
      </c>
      <c r="I7" s="67">
        <v>0.13623422869744406</v>
      </c>
      <c r="J7" s="70">
        <f>(I7-H7)*100</f>
        <v>0.73388525360615908</v>
      </c>
      <c r="N7" s="69"/>
    </row>
    <row r="8" spans="2:14" ht="33">
      <c r="B8" s="54" t="s">
        <v>127</v>
      </c>
      <c r="C8" s="17" t="s">
        <v>23</v>
      </c>
      <c r="D8" s="13">
        <v>48348</v>
      </c>
      <c r="E8" s="14">
        <v>48962</v>
      </c>
      <c r="F8" s="12">
        <f t="shared" si="0"/>
        <v>614</v>
      </c>
      <c r="G8" s="62">
        <f t="shared" si="1"/>
        <v>1.2699594605774855E-2</v>
      </c>
      <c r="H8" s="65">
        <v>3.6309855532215884E-2</v>
      </c>
      <c r="I8" s="67">
        <v>4.9470570583444173E-2</v>
      </c>
      <c r="J8" s="70">
        <f t="shared" ref="J8:J9" si="2">(I8-H8)*100</f>
        <v>1.3160715051228289</v>
      </c>
    </row>
    <row r="9" spans="2:14" ht="18.75" thickBot="1">
      <c r="B9" s="55" t="s">
        <v>125</v>
      </c>
      <c r="C9" s="50" t="s">
        <v>4</v>
      </c>
      <c r="D9" s="51">
        <f>424492+42427</f>
        <v>466919</v>
      </c>
      <c r="E9" s="52">
        <f>422118+42427</f>
        <v>464545</v>
      </c>
      <c r="F9" s="63">
        <f t="shared" si="0"/>
        <v>-2374</v>
      </c>
      <c r="G9" s="64">
        <f t="shared" si="1"/>
        <v>-5.0843936528605083E-3</v>
      </c>
      <c r="H9" s="66">
        <v>7.6343761309909386E-2</v>
      </c>
      <c r="I9" s="68">
        <v>7.5139037074238635E-2</v>
      </c>
      <c r="J9" s="71">
        <f t="shared" si="2"/>
        <v>-0.1204724235670751</v>
      </c>
    </row>
    <row r="11" spans="2:14">
      <c r="B11" s="47" t="s">
        <v>133</v>
      </c>
    </row>
    <row r="12" spans="2:14">
      <c r="B12" s="47" t="s">
        <v>120</v>
      </c>
    </row>
    <row r="13" spans="2:14">
      <c r="B13" s="47" t="s">
        <v>121</v>
      </c>
    </row>
    <row r="16" spans="2:14">
      <c r="E16" s="58"/>
      <c r="F16" s="58"/>
    </row>
    <row r="17" spans="5:6">
      <c r="E17" s="58"/>
      <c r="F17" s="58"/>
    </row>
    <row r="18" spans="5:6">
      <c r="E18" s="58"/>
      <c r="F18" s="58"/>
    </row>
    <row r="19" spans="5:6">
      <c r="E19" s="58"/>
      <c r="F19" s="58"/>
    </row>
  </sheetData>
  <mergeCells count="6">
    <mergeCell ref="C4:C5"/>
    <mergeCell ref="F4:G4"/>
    <mergeCell ref="H4:I4"/>
    <mergeCell ref="J4:J5"/>
    <mergeCell ref="E4:E5"/>
    <mergeCell ref="D4:D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Figure 1</vt:lpstr>
      <vt:lpstr>Figure 2</vt:lpstr>
      <vt:lpstr>Figure 3</vt:lpstr>
      <vt:lpstr>Figure 4</vt:lpstr>
      <vt:lpstr>Figure 5</vt:lpstr>
      <vt:lpstr>Figure 6</vt:lpstr>
      <vt:lpstr>Figure 7</vt:lpstr>
      <vt:lpstr>Figure 8</vt:lpstr>
      <vt:lpstr>Encadre 1</vt:lpstr>
      <vt:lpstr>Encadré 2a</vt:lpstr>
      <vt:lpstr>Encadré 2b</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PORTELA Mickael</dc:creator>
  <cp:lastModifiedBy>PORTELA Mickael</cp:lastModifiedBy>
  <dcterms:created xsi:type="dcterms:W3CDTF">2023-07-03T10:57:35Z</dcterms:created>
  <dcterms:modified xsi:type="dcterms:W3CDTF">2023-09-28T09:06:07Z</dcterms:modified>
</cp:coreProperties>
</file>