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artage\BILAN STAT 2022\24_Maquette\Données_mises en ligne en septembre\"/>
    </mc:Choice>
  </mc:AlternateContent>
  <bookViews>
    <workbookView xWindow="0" yWindow="0" windowWidth="20400" windowHeight="7275" activeTab="8"/>
  </bookViews>
  <sheets>
    <sheet name="Fig 1" sheetId="10" r:id="rId1"/>
    <sheet name="Fig 2_" sheetId="21" r:id="rId2"/>
    <sheet name="Fig 3" sheetId="13" r:id="rId3"/>
    <sheet name="Fig 4_" sheetId="16" r:id="rId4"/>
    <sheet name="Fig 5_" sheetId="14" r:id="rId5"/>
    <sheet name="Fig 6" sheetId="15" r:id="rId6"/>
    <sheet name="Fig 7" sheetId="17" r:id="rId7"/>
    <sheet name="Fig 8" sheetId="18" r:id="rId8"/>
    <sheet name="Fig 9" sheetId="19" r:id="rId9"/>
  </sheets>
  <externalReferences>
    <externalReference r:id="rId10"/>
    <externalReference r:id="rId11"/>
  </externalReferences>
  <definedNames>
    <definedName name="abscisses" localSheetId="0">#REF!</definedName>
    <definedName name="abscisses" localSheetId="2">'Fig 3'!$M$4:$N$55</definedName>
    <definedName name="abscisses">#REF!</definedName>
    <definedName name="abscisses_an" localSheetId="0">#REF!</definedName>
    <definedName name="abscisses_an" localSheetId="2">'Fig 3'!#REF!</definedName>
    <definedName name="abscisses_an">#REF!</definedName>
    <definedName name="abscisses_trim" localSheetId="0">#REF!</definedName>
    <definedName name="abscisses_trim" localSheetId="2">#REF!</definedName>
    <definedName name="abscisses_trim">#REF!</definedName>
    <definedName name="Dégradations_2" localSheetId="2">#REF!</definedName>
    <definedName name="Dégradations_2">#REF!</definedName>
    <definedName name="Nombre_de_victimes_hors_terrorisme" localSheetId="0">#REF!</definedName>
    <definedName name="Nombre_de_victimes_hors_terrorisme" localSheetId="2">#REF!</definedName>
    <definedName name="Nombre_de_victimes_hors_terrorisme">#REF!</definedName>
    <definedName name="oi" localSheetId="0">#REF!</definedName>
    <definedName name="oi">#REF!</definedName>
    <definedName name="ordonnees_an" localSheetId="0">#REF!</definedName>
    <definedName name="ordonnees_an" localSheetId="2">'Fig 3'!#REF!</definedName>
    <definedName name="ordonnees_an">#REF!</definedName>
    <definedName name="ordonnees_an_deux_roues" localSheetId="0">[1]Vols_véhicules!#REF!</definedName>
    <definedName name="ordonnees_an_deux_roues" localSheetId="2">[2]Vols_véhicules!$AD$8:$AD$17</definedName>
    <definedName name="ordonnees_an_deux_roues">[1]Vols_véhicules!#REF!</definedName>
    <definedName name="ordonnees_an_tire" localSheetId="0">#REF!</definedName>
    <definedName name="ordonnees_an_tire" localSheetId="2">[2]Vols_sans_violence_personnes!$AD$9:$AD$17</definedName>
    <definedName name="ordonnees_an_tire">#REF!</definedName>
    <definedName name="ordonnees_brutes" localSheetId="0">#REF!</definedName>
    <definedName name="ordonnees_brutes" localSheetId="2">'Fig 3'!#REF!</definedName>
    <definedName name="ordonnees_brutes">#REF!</definedName>
    <definedName name="ordonnees_brutes_an" localSheetId="0">#REF!</definedName>
    <definedName name="ordonnees_brutes_an" localSheetId="2">#REF!</definedName>
    <definedName name="ordonnees_brutes_an">#REF!</definedName>
    <definedName name="ordonnees_brutes_gn" localSheetId="0">#REF!</definedName>
    <definedName name="ordonnees_brutes_gn" localSheetId="2">'Fig 3'!#REF!</definedName>
    <definedName name="ordonnees_brutes_gn">#REF!</definedName>
    <definedName name="ordonnees_brutes_pn" localSheetId="0">#REF!</definedName>
    <definedName name="ordonnees_brutes_pn" localSheetId="2">'Fig 3'!#REF!</definedName>
    <definedName name="ordonnees_brutes_pn">#REF!</definedName>
    <definedName name="ordonnees_brutes_trim" localSheetId="0">#REF!</definedName>
    <definedName name="ordonnees_brutes_trim" localSheetId="2">#REF!</definedName>
    <definedName name="ordonnees_brutes_trim">#REF!</definedName>
    <definedName name="ordonnees_cvs" localSheetId="0">#REF!</definedName>
    <definedName name="ordonnees_cvs" localSheetId="2">'Fig 3'!$O$4:$O$55</definedName>
    <definedName name="ordonnees_cvs">#REF!</definedName>
    <definedName name="ordonnees_cvs_gn" localSheetId="0">#REF!</definedName>
    <definedName name="ordonnees_cvs_gn" localSheetId="2">'Fig 3'!#REF!</definedName>
    <definedName name="ordonnees_cvs_gn">#REF!</definedName>
    <definedName name="ordonnees_cvs_pn" localSheetId="0">#REF!</definedName>
    <definedName name="ordonnees_cvs_pn" localSheetId="2">'Fig 3'!#REF!</definedName>
    <definedName name="ordonnees_cvs_pn">#REF!</definedName>
    <definedName name="ordonnees_cvs_trim" localSheetId="0">#REF!</definedName>
    <definedName name="ordonnees_cvs_trim" localSheetId="2">#REF!</definedName>
    <definedName name="ordonnees_cvs_trim">#REF!</definedName>
    <definedName name="ordonnees_evol_trim_t_agressions" localSheetId="0">#REF!</definedName>
    <definedName name="ordonnees_evol_trim_t_agressions" localSheetId="2">#REF!</definedName>
    <definedName name="ordonnees_evol_trim_t_agressions">#REF!</definedName>
    <definedName name="ordonnees_evol_trim_t_viols" localSheetId="0">#REF!</definedName>
    <definedName name="ordonnees_evol_trim_t_viols" localSheetId="2">#REF!</definedName>
    <definedName name="ordonnees_evol_trim_t_viols">#REF!</definedName>
    <definedName name="Print_Area" localSheetId="2">'Fig 3'!$B$2:$K$49</definedName>
    <definedName name="victimes_hors_terrorisme" localSheetId="0">#REF!</definedName>
    <definedName name="victimes_hors_terrorisme" localSheetId="2">#REF!</definedName>
    <definedName name="victimes_hors_terrorisme">#REF!</definedName>
    <definedName name="victimes_hors_terrorisme_an" localSheetId="0">#REF!</definedName>
    <definedName name="victimes_hors_terrorisme_an" localSheetId="2">#REF!</definedName>
    <definedName name="victimes_hors_terrorisme_an">#REF!</definedName>
    <definedName name="victimes_hors_terrorisme_pn" localSheetId="0">#REF!</definedName>
    <definedName name="victimes_hors_terrorisme_pn" localSheetId="2">#REF!</definedName>
    <definedName name="victimes_hors_terrorisme_p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6" l="1"/>
  <c r="G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94" i="16"/>
  <c r="F95" i="16"/>
  <c r="F96" i="16"/>
  <c r="F97" i="16"/>
  <c r="F98" i="16"/>
  <c r="F99" i="16"/>
  <c r="F100" i="16"/>
  <c r="F101" i="16"/>
  <c r="F102" i="16"/>
  <c r="F103" i="16"/>
  <c r="F104" i="16"/>
  <c r="F105" i="16"/>
  <c r="F106" i="16"/>
  <c r="F5" i="16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27" i="10"/>
</calcChain>
</file>

<file path=xl/sharedStrings.xml><?xml version="1.0" encoding="utf-8"?>
<sst xmlns="http://schemas.openxmlformats.org/spreadsheetml/2006/main" count="622" uniqueCount="226">
  <si>
    <t>Hommes</t>
  </si>
  <si>
    <t>Femmes</t>
  </si>
  <si>
    <t>Ensemble</t>
  </si>
  <si>
    <t>Ensemble des mis en cause</t>
  </si>
  <si>
    <t>France</t>
  </si>
  <si>
    <t>Afrique</t>
  </si>
  <si>
    <t>Asie</t>
  </si>
  <si>
    <t>Europe hors UE27</t>
  </si>
  <si>
    <t>UE27 hors France</t>
  </si>
  <si>
    <t>Trimestre</t>
  </si>
  <si>
    <t>Série CVS-CJO*</t>
  </si>
  <si>
    <t>Source : État 4001, bases historiques des crimes et délits enregistrés par la police et la gendarmerie entre 2008 et 2022, traitement SSMSI.</t>
  </si>
  <si>
    <t>Champ : France.</t>
  </si>
  <si>
    <t>Cambriolages de logements (résidence principale et secondaire)</t>
  </si>
  <si>
    <t>Ensemble des cambriolages (y compris locaux industriels, commerciaux, financiers et autres lieux)</t>
  </si>
  <si>
    <t>France métropolitaine</t>
  </si>
  <si>
    <t>Taille d'unité urbaine</t>
  </si>
  <si>
    <t>Type d'infraction</t>
  </si>
  <si>
    <t>Taux pour 1 000 habitants en 2022</t>
  </si>
  <si>
    <t>Taux pour 1 000 habitants moyen sur la période 2020-2022</t>
  </si>
  <si>
    <t>Communes rurales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</si>
  <si>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</si>
  <si>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</si>
  <si>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</si>
  <si>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</si>
  <si>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</si>
  <si>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</si>
  <si>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</si>
  <si>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</si>
  <si>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Cambriolages de logement</t>
  </si>
  <si>
    <t>France entière</t>
  </si>
  <si>
    <r>
      <t>Champ</t>
    </r>
    <r>
      <rPr>
        <sz val="11"/>
        <color theme="1"/>
        <rFont val="Marianne Light"/>
        <family val="3"/>
      </rPr>
      <t xml:space="preserve"> : France.</t>
    </r>
  </si>
  <si>
    <t>Numéro de département</t>
  </si>
  <si>
    <t>Libellé de département</t>
  </si>
  <si>
    <t>Taux pour 1 000 habitants/logements en 2022</t>
  </si>
  <si>
    <t>Taux pour 1 000 habitants/logements moyen sur la période 2020-2022</t>
  </si>
  <si>
    <t>Évolution du nombre de faits entre 2021 et 2022</t>
  </si>
  <si>
    <t>Ain</t>
  </si>
  <si>
    <t>Aisne</t>
  </si>
  <si>
    <t>Allier</t>
  </si>
  <si>
    <t>Alpes-de-Haute-Provence</t>
  </si>
  <si>
    <t>Hautes-Alpes</t>
  </si>
  <si>
    <t>Alpes-Maritimes</t>
  </si>
  <si>
    <t>Ardèche</t>
  </si>
  <si>
    <t>Ardennes</t>
  </si>
  <si>
    <t>Ariège</t>
  </si>
  <si>
    <t>Aube</t>
  </si>
  <si>
    <t>Aude</t>
  </si>
  <si>
    <t>Aveyron</t>
  </si>
  <si>
    <t>Bouches-du-Rhône</t>
  </si>
  <si>
    <t>Calvados</t>
  </si>
  <si>
    <t>Cantal</t>
  </si>
  <si>
    <t>Charente</t>
  </si>
  <si>
    <t>Charente-Maritime</t>
  </si>
  <si>
    <t>Cher</t>
  </si>
  <si>
    <t>Corrèze</t>
  </si>
  <si>
    <t>Côte-d'Or</t>
  </si>
  <si>
    <t>Côtes-d'Armor</t>
  </si>
  <si>
    <t>Creuse</t>
  </si>
  <si>
    <t>Dordogne</t>
  </si>
  <si>
    <t>Doubs</t>
  </si>
  <si>
    <t>Drôme</t>
  </si>
  <si>
    <t>Eure</t>
  </si>
  <si>
    <t>Eure-et-Loir</t>
  </si>
  <si>
    <t>Finistère</t>
  </si>
  <si>
    <t>2A</t>
  </si>
  <si>
    <t>Corse-du-Sud</t>
  </si>
  <si>
    <t>2B</t>
  </si>
  <si>
    <t>Haute-Corse</t>
  </si>
  <si>
    <t>Gard</t>
  </si>
  <si>
    <t>Haute-Garonne</t>
  </si>
  <si>
    <t>Gers</t>
  </si>
  <si>
    <t>Gironde</t>
  </si>
  <si>
    <t>Hérault</t>
  </si>
  <si>
    <t>Ille-et-Vilaine</t>
  </si>
  <si>
    <t>Indre</t>
  </si>
  <si>
    <t>Indre-et-Loire</t>
  </si>
  <si>
    <t>Isère</t>
  </si>
  <si>
    <t>Jura</t>
  </si>
  <si>
    <t>Landes</t>
  </si>
  <si>
    <t>Loir-et-Cher</t>
  </si>
  <si>
    <t>Loire</t>
  </si>
  <si>
    <t>Haute-Loire</t>
  </si>
  <si>
    <t>Loire-Atlantique</t>
  </si>
  <si>
    <t>Loiret</t>
  </si>
  <si>
    <t>Lot</t>
  </si>
  <si>
    <t>Lot-et-Garonne</t>
  </si>
  <si>
    <t>Lozère</t>
  </si>
  <si>
    <t>Maine-et-Loire</t>
  </si>
  <si>
    <t>Manche</t>
  </si>
  <si>
    <t>Marne</t>
  </si>
  <si>
    <t>Haute-Marne</t>
  </si>
  <si>
    <t>Mayenne</t>
  </si>
  <si>
    <t>Meurthe-et-Moselle</t>
  </si>
  <si>
    <t>Meuse</t>
  </si>
  <si>
    <t>Morbihan</t>
  </si>
  <si>
    <t>Moselle</t>
  </si>
  <si>
    <t>Nièvre</t>
  </si>
  <si>
    <t>Nord</t>
  </si>
  <si>
    <t>Oise</t>
  </si>
  <si>
    <t>Orne</t>
  </si>
  <si>
    <t>Pas-de-Calais</t>
  </si>
  <si>
    <t>Puy-de-Dôme</t>
  </si>
  <si>
    <t>Pyrénées-Atlantiques</t>
  </si>
  <si>
    <t>Hautes-Pyrénées</t>
  </si>
  <si>
    <t>Pyrénées-Orientales</t>
  </si>
  <si>
    <t>Bas-Rhin</t>
  </si>
  <si>
    <t>Haut-Rhin</t>
  </si>
  <si>
    <t>Rhône</t>
  </si>
  <si>
    <t>Haute-Saône</t>
  </si>
  <si>
    <t>Saône-et-Loire</t>
  </si>
  <si>
    <t>Sarthe</t>
  </si>
  <si>
    <t>Savoie</t>
  </si>
  <si>
    <t>Haute-Savoie</t>
  </si>
  <si>
    <t>Paris</t>
  </si>
  <si>
    <t>Seine-Maritime</t>
  </si>
  <si>
    <t>Seine-et-Marne</t>
  </si>
  <si>
    <t>Yvelines</t>
  </si>
  <si>
    <t>Deux-Sèvres</t>
  </si>
  <si>
    <t>Somme</t>
  </si>
  <si>
    <t>Tarn</t>
  </si>
  <si>
    <t>Tarn-et-Garonne</t>
  </si>
  <si>
    <t>Var</t>
  </si>
  <si>
    <t>Vaucluse</t>
  </si>
  <si>
    <t>Vendée</t>
  </si>
  <si>
    <t>Vienne</t>
  </si>
  <si>
    <t>Haute-Vienne</t>
  </si>
  <si>
    <t>Vosges</t>
  </si>
  <si>
    <t>Yonne</t>
  </si>
  <si>
    <t>Territoire de Belfort</t>
  </si>
  <si>
    <t>Essonne</t>
  </si>
  <si>
    <t>Hauts-de-Seine</t>
  </si>
  <si>
    <t>Seine-Saint-Denis</t>
  </si>
  <si>
    <t>Val-de-Marne</t>
  </si>
  <si>
    <t>Val-d'Oise</t>
  </si>
  <si>
    <t>Guadeloupe</t>
  </si>
  <si>
    <t>Martinique</t>
  </si>
  <si>
    <t>Guyane</t>
  </si>
  <si>
    <t>La Réunion</t>
  </si>
  <si>
    <t>Mayotte</t>
  </si>
  <si>
    <t>NA</t>
  </si>
  <si>
    <r>
      <t>Source</t>
    </r>
    <r>
      <rPr>
        <i/>
        <sz val="11"/>
        <color theme="1"/>
        <rFont val="Marianne Light"/>
        <family val="3"/>
      </rPr>
      <t xml:space="preserve"> : SSMSI, bases statistiques communales de la délinquance enregistrée par la police et la gendarmerie en 2021 et 2022.</t>
    </r>
  </si>
  <si>
    <r>
      <t>Sources</t>
    </r>
    <r>
      <rPr>
        <i/>
        <sz val="11"/>
        <color theme="1"/>
        <rFont val="Marianne Light"/>
        <family val="3"/>
      </rPr>
      <t xml:space="preserve"> : SSMSI, base statistique communale de la délinquance enregistrée par la police et la gendarmerie entre 2020 et 2022 ; Insee, recensement de la population 2019 (pour Mayotte le recensement de la population 2017).</t>
    </r>
  </si>
  <si>
    <r>
      <t>Lecture</t>
    </r>
    <r>
      <rPr>
        <b/>
        <sz val="11"/>
        <color theme="1"/>
        <rFont val="Calibri"/>
        <family val="2"/>
      </rPr>
      <t> </t>
    </r>
    <r>
      <rPr>
        <b/>
        <sz val="11"/>
        <color theme="1"/>
        <rFont val="Marianne Light"/>
        <family val="3"/>
      </rPr>
      <t xml:space="preserve">: </t>
    </r>
    <r>
      <rPr>
        <sz val="11"/>
        <color theme="1"/>
        <rFont val="Marianne Light"/>
        <family val="3"/>
      </rPr>
      <t>en 2022, 1,7 cambriolages pour mille logements ont été enregistrés dans le Cantal.</t>
    </r>
  </si>
  <si>
    <r>
      <t>Champ</t>
    </r>
    <r>
      <rPr>
        <sz val="11"/>
        <color theme="1"/>
        <rFont val="Marianne Light"/>
        <family val="3"/>
      </rPr>
      <t xml:space="preserve"> : France. </t>
    </r>
  </si>
  <si>
    <r>
      <t>Lecture</t>
    </r>
    <r>
      <rPr>
        <sz val="11"/>
        <color theme="1"/>
        <rFont val="Marianne Light"/>
        <family val="3"/>
      </rPr>
      <t xml:space="preserve"> : en 2022, les cambriolages de logements ont baissé de 6,2 % en Guyane par rapport à 2021. </t>
    </r>
  </si>
  <si>
    <t>75 ans ou plus</t>
  </si>
  <si>
    <t>Janv.-mars</t>
  </si>
  <si>
    <t>Avril-juin</t>
  </si>
  <si>
    <t>Juil.-sept.</t>
  </si>
  <si>
    <t>Oct.-Déc.</t>
  </si>
  <si>
    <t>Cambriolages dans d’autres lieux</t>
  </si>
  <si>
    <t>Cambriolages de locaux industriels, commerciaux ou financiers</t>
  </si>
  <si>
    <t xml:space="preserve">Effectifs </t>
  </si>
  <si>
    <t xml:space="preserve">% </t>
  </si>
  <si>
    <t>Part des hommes</t>
  </si>
  <si>
    <t xml:space="preserve">Caractéristiques des mis en cause </t>
  </si>
  <si>
    <t xml:space="preserve">Sexe </t>
  </si>
  <si>
    <t>-</t>
  </si>
  <si>
    <t xml:space="preserve">Âge </t>
  </si>
  <si>
    <t>Nationalité</t>
  </si>
  <si>
    <t>Cambriolages de logements (résidences principales et secondaires)</t>
  </si>
  <si>
    <t>Figure 2 – Évolution du nombre d’infractions pour cambriolages de logements enregistrées par la police et la gendarmerie nationales entre 2016 et 2022 (en %)</t>
  </si>
  <si>
    <r>
      <t xml:space="preserve">Figure 1 – Nombre d’infractions pour cambriolage de logement </t>
    </r>
    <r>
      <rPr>
        <b/>
        <sz val="9.5"/>
        <color rgb="FF231F20"/>
        <rFont val="Palatino Linotype"/>
        <family val="1"/>
      </rPr>
      <t>enregistrées par la police et la gendarmerie nationales entre 2008 et 2022</t>
    </r>
  </si>
  <si>
    <t>Note : ensemble des cambriolages comprend les cambriolages de résidences principales et secondaires, les cambriolages locaux industriels, commerciaux ou financiers, ainsi que les cambriolages d'autres lieux.</t>
  </si>
  <si>
    <t>Lecture : en 2022, 211 800 infractions pour des cambriolages de logements ont été enregistrées par la police et gendarmerie nationales.</t>
  </si>
  <si>
    <t>Lecture : en 2022, le nombre d’infractions pour cambriolage de logement augmente de 11 %.</t>
  </si>
  <si>
    <r>
      <t xml:space="preserve">Figure 3 – </t>
    </r>
    <r>
      <rPr>
        <b/>
        <sz val="9.5"/>
        <color rgb="FF231F20"/>
        <rFont val="Calibri"/>
        <family val="2"/>
      </rPr>
      <t>É</t>
    </r>
    <r>
      <rPr>
        <b/>
        <sz val="9.5"/>
        <color rgb="FF231F20"/>
        <rFont val="Palatino Linotype"/>
        <family val="1"/>
      </rPr>
      <t>volutions trimestrielles des infractions pour cambriolage de logement enregistrées, série CVS-CJO*</t>
    </r>
  </si>
  <si>
    <r>
      <t xml:space="preserve">Champ </t>
    </r>
    <r>
      <rPr>
        <sz val="7.5"/>
        <color rgb="FF231F20"/>
        <rFont val="Palatino Linotype"/>
        <family val="1"/>
      </rPr>
      <t>: France.</t>
    </r>
  </si>
  <si>
    <t>Note : *données corrigées des variations saisonnières et des effets de jours ouvrables (CVS-CJO) [définitions].</t>
  </si>
  <si>
    <t>Lecture : au quatrième trimestre 2022, on comptabilise 51 838 infractions pour cambriolage de logement après application du modèle de correction de la saisonnalité (CVS-CJO).</t>
  </si>
  <si>
    <t>Sources : État 4001, bases historiques des crimes et délits enregistrés par la police et la gendarmerie entre 2016 et 2022, traitement SSMSI.</t>
  </si>
  <si>
    <t>Figure 4 - Évolution du nombre d’infractions pour cambriolage de logement enregistrées par département de commission, entre 2021 et 2022</t>
  </si>
  <si>
    <r>
      <t xml:space="preserve">Champ : </t>
    </r>
    <r>
      <rPr>
        <sz val="7.5"/>
        <color rgb="FF231F20"/>
        <rFont val="Palatino Linotype"/>
        <family val="1"/>
      </rPr>
      <t>France.</t>
    </r>
  </si>
  <si>
    <r>
      <t xml:space="preserve">Lecture </t>
    </r>
    <r>
      <rPr>
        <sz val="7.5"/>
        <color rgb="FF231F20"/>
        <rFont val="Palatino Linotype"/>
        <family val="1"/>
      </rPr>
      <t>: en 2022, les infractions pour cambriolage de logement ont baissé en Guyane par rapport à 2021. Dans les Ardennes, leur nombre a augmenté mais avec une ampleur trop faible pour que cette évolution soit considérée comme statistiquement significative (voir « Sources et Méthodes » pour davantage d’informations).</t>
    </r>
    <r>
      <rPr>
        <sz val="11"/>
        <color theme="1"/>
        <rFont val="Marianne Light"/>
        <family val="3"/>
      </rPr>
      <t xml:space="preserve"> </t>
    </r>
  </si>
  <si>
    <r>
      <t xml:space="preserve">Source : </t>
    </r>
    <r>
      <rPr>
        <i/>
        <sz val="7.5"/>
        <color rgb="FF231F20"/>
        <rFont val="Palatino Linotype"/>
        <family val="1"/>
      </rPr>
      <t>SSMSI, bases statistiques communales de la délinquance enregistrée par la police et la gendarmerie en 2021 et 2022.</t>
    </r>
  </si>
  <si>
    <t>Figure 5 - Nombre d’infractions pour cambriolage de logement enregistrées pour 1 000 logements en 2022, par taille d’unité urbaine</t>
  </si>
  <si>
    <t>Lecture : dans les unités urbaines de France métropolitaine recensant entre 100 000 et 200 000 habitants, 5,8 infractions au titre des cambriolages de logement pour 1 000 logements ont été enregistrées en 2022 (point jaune), alors que sur l’ensemble des unités urbaines de même taille en France, ce taux est de 5,4 ‰ (barre bleue).</t>
  </si>
  <si>
    <t>Sources : SSMSI, base statistique communale de la délinquance enregistrée par la police et la gendarmerie en 2022 ; Insee, recensement de la population 2019 (pour Mayotte le recensement de la population 2017).</t>
  </si>
  <si>
    <t>Figure 6 - Nombre d’infractions pour cambriolage de logement enregistrées pour 1 000 logements par département de commission en 2022</t>
  </si>
  <si>
    <r>
      <t xml:space="preserve">Lecture : </t>
    </r>
    <r>
      <rPr>
        <sz val="7.5"/>
        <color rgb="FF231F20"/>
        <rFont val="Palatino Linotype"/>
        <family val="1"/>
      </rPr>
      <t>en 2022, moins de 2,6 infractions pour cambriolage pour mille logements ont été enregistrées dans le Cantal, la Lozère, l’Aveyron ou le Lot, au sud du Massif Central</t>
    </r>
  </si>
  <si>
    <r>
      <t xml:space="preserve">Sources : </t>
    </r>
    <r>
      <rPr>
        <i/>
        <sz val="7.5"/>
        <color rgb="FF231F20"/>
        <rFont val="Palatino Linotype"/>
        <family val="1"/>
      </rPr>
      <t>SSMSI, base statistique communale de la délinquance enregistrée par la police et la gendarmerie en 2022 ; Insee, recensement de la population 2019 (pour Mayotte le recensement de la population 2017).</t>
    </r>
  </si>
  <si>
    <r>
      <t xml:space="preserve">Lecture </t>
    </r>
    <r>
      <rPr>
        <sz val="7.5"/>
        <color rgb="FF231F20"/>
        <rFont val="Palatino Linotype"/>
        <family val="1"/>
      </rPr>
      <t>: Sur 1 000 hommes âgés de 70 à 74 ans, plus de 5 ont été enregistrés par les forces de sécurité comme victimes de cambriolage en 2022.</t>
    </r>
    <r>
      <rPr>
        <b/>
        <sz val="7.5"/>
        <color rgb="FF231F20"/>
        <rFont val="Palatino Linotype"/>
        <family val="1"/>
      </rPr>
      <t xml:space="preserve"> </t>
    </r>
  </si>
  <si>
    <r>
      <t xml:space="preserve">Sources </t>
    </r>
    <r>
      <rPr>
        <i/>
        <sz val="7.5"/>
        <color rgb="FF231F20"/>
        <rFont val="Palatino Linotype"/>
        <family val="1"/>
      </rPr>
      <t xml:space="preserve">: SSMSI, </t>
    </r>
    <r>
      <rPr>
        <sz val="7.5"/>
        <color rgb="FF231F20"/>
        <rFont val="Palatino Linotype"/>
        <family val="1"/>
      </rPr>
      <t>base statistique des victimes de crimes et délits enregistrés par la police et la gendarmerie</t>
    </r>
    <r>
      <rPr>
        <i/>
        <sz val="7.5"/>
        <color rgb="FF231F20"/>
        <rFont val="Palatino Linotype"/>
        <family val="1"/>
      </rPr>
      <t xml:space="preserve">  en 2022 ; Insee, estimations de population 2022.</t>
    </r>
  </si>
  <si>
    <t>Figure 8 - Nationalité des personnes victimes de cambriolage de logement enregistrées en 2022</t>
  </si>
  <si>
    <t>Figure 7 – Nombre de victimes de cambriolage de logement pour 1 000 habitants de même âge enregistrées en 2022</t>
  </si>
  <si>
    <r>
      <t xml:space="preserve">Lecture </t>
    </r>
    <r>
      <rPr>
        <sz val="7.5"/>
        <color rgb="FF231F20"/>
        <rFont val="Palatino Linotype"/>
        <family val="1"/>
      </rPr>
      <t>: 93 % des personnes victimes de cambriolages de logement ont une nationalité française.</t>
    </r>
  </si>
  <si>
    <r>
      <t xml:space="preserve">Source </t>
    </r>
    <r>
      <rPr>
        <i/>
        <sz val="7.5"/>
        <color rgb="FF231F20"/>
        <rFont val="Palatino Linotype"/>
        <family val="1"/>
      </rPr>
      <t xml:space="preserve">: SSMSI, </t>
    </r>
    <r>
      <rPr>
        <sz val="7.5"/>
        <color rgb="FF231F20"/>
        <rFont val="Palatino Linotype"/>
        <family val="1"/>
      </rPr>
      <t>base statistique des victimes de crimes et délits enregistrés par la police et la gendarmerie</t>
    </r>
    <r>
      <rPr>
        <i/>
        <sz val="7.5"/>
        <color rgb="FF231F20"/>
        <rFont val="Palatino Linotype"/>
        <family val="1"/>
      </rPr>
      <t xml:space="preserve"> en 2022.</t>
    </r>
  </si>
  <si>
    <t>31 140</t>
  </si>
  <si>
    <r>
      <t>Femmes (52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%*)</t>
    </r>
  </si>
  <si>
    <r>
      <t>Hommes (48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%*)</t>
    </r>
  </si>
  <si>
    <r>
      <t>Moins de 13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ans (16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%*)</t>
    </r>
  </si>
  <si>
    <r>
      <t>13 à 17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ans (5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%*)</t>
    </r>
  </si>
  <si>
    <r>
      <t>18 à 29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ans (14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%*)</t>
    </r>
  </si>
  <si>
    <r>
      <t>30 à 44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ans (18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%*)</t>
    </r>
  </si>
  <si>
    <r>
      <t>45 à 59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ans (19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%*)</t>
    </r>
  </si>
  <si>
    <r>
      <t>60 ans ou plus (27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%*)</t>
    </r>
  </si>
  <si>
    <r>
      <t>Français (92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%*)</t>
    </r>
  </si>
  <si>
    <r>
      <t>Etrangers (8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%*)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 xml:space="preserve">: </t>
    </r>
  </si>
  <si>
    <r>
      <t>UE27 hors France (2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%*)</t>
    </r>
  </si>
  <si>
    <r>
      <t>Europe hors UE27 (1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%*)</t>
    </r>
  </si>
  <si>
    <r>
      <t>Afrique (3,5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%*)</t>
    </r>
  </si>
  <si>
    <r>
      <t>Asie (1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 xml:space="preserve">%*) </t>
    </r>
  </si>
  <si>
    <r>
      <t>Amérique, Océanie et indéterminée (0,5</t>
    </r>
    <r>
      <rPr>
        <sz val="8"/>
        <color rgb="FF000000"/>
        <rFont val="Calibri"/>
        <family val="2"/>
      </rPr>
      <t> </t>
    </r>
    <r>
      <rPr>
        <sz val="8"/>
        <color rgb="FF000000"/>
        <rFont val="Marianne Light"/>
        <family val="3"/>
      </rPr>
      <t>%*)</t>
    </r>
  </si>
  <si>
    <t xml:space="preserve">Note : * Les pourcentages entre parenthèse donnent la répartition de l’ensemble de la population en France selon ces caractéristiques identifiées à partir des estimations de la population de l’Insee. </t>
  </si>
  <si>
    <r>
      <t xml:space="preserve">Lecture </t>
    </r>
    <r>
      <rPr>
        <sz val="7.5"/>
        <color rgb="FF231F20"/>
        <rFont val="Palatino Linotype"/>
        <family val="1"/>
      </rPr>
      <t>: En 2022, 31 140 personnes ont été mises en cause par les forces de sécurité pour des cambriolages. 92 % sont des hommes et 43 % ont entre 18 et 29 ans. 14 % de la population de France a entre 18 et 29 ans.</t>
    </r>
  </si>
  <si>
    <r>
      <t xml:space="preserve">Sources : </t>
    </r>
    <r>
      <rPr>
        <sz val="7.5"/>
        <color rgb="FF231F20"/>
        <rFont val="Palatino Linotype"/>
        <family val="1"/>
      </rPr>
      <t>SSMSI, base statistique des mis en cause de crimes et délits en 2022 ; Insee, estimations de population 2022.</t>
    </r>
  </si>
  <si>
    <t>0-1 ans</t>
  </si>
  <si>
    <t>2-4 ans</t>
  </si>
  <si>
    <t>5-9 ans</t>
  </si>
  <si>
    <t>10-14 ans</t>
  </si>
  <si>
    <t>15-17 ans</t>
  </si>
  <si>
    <t>18-19 ans</t>
  </si>
  <si>
    <t>20-24 ans</t>
  </si>
  <si>
    <t>25-29 ans</t>
  </si>
  <si>
    <t>30-34 ans</t>
  </si>
  <si>
    <t>35-39 ans</t>
  </si>
  <si>
    <t>40-44 ans</t>
  </si>
  <si>
    <t>45-49 ans</t>
  </si>
  <si>
    <t>50-54 ans</t>
  </si>
  <si>
    <t>55-59 ans</t>
  </si>
  <si>
    <t>60-64 ans</t>
  </si>
  <si>
    <t>65-69 ans</t>
  </si>
  <si>
    <t>70-74 ans</t>
  </si>
  <si>
    <t>Amérique, Océanie, et indéterminée</t>
  </si>
  <si>
    <t>Figure 9 - Nombre de personnes mises en cause pour des cambriolages de logement élucidé en 2022, par sexe et par âge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</si>
</sst>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\ _€_-;\-* #,##0\ _€_-;_-* &quot;-&quot;??\ _€_-;_-@_-"/>
    <numFmt numFmtId="165" formatCode="0__%"/>
    <numFmt numFmtId="166" formatCode="0.0%"/>
    <numFmt numFmtId="167" formatCode="0.0"/>
    <numFmt numFmtId="168" formatCode="[Black][&gt;=0.5]\+#,##0;[Black][&lt;=-0.5]\-#,##0;[Black]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sz val="11"/>
      <name val="Calibri"/>
      <family val="2"/>
      <scheme val="minor"/>
    </font>
    <font>
      <sz val="9"/>
      <color theme="1"/>
      <name val="Palatino Linotype"/>
      <family val="1"/>
    </font>
    <font>
      <b/>
      <sz val="11"/>
      <color theme="1"/>
      <name val="Marianne Light"/>
      <family val="3"/>
    </font>
    <font>
      <sz val="11"/>
      <color theme="1"/>
      <name val="Marianne Light"/>
      <family val="3"/>
    </font>
    <font>
      <b/>
      <i/>
      <sz val="11"/>
      <color theme="1"/>
      <name val="Marianne Light"/>
      <family val="3"/>
    </font>
    <font>
      <i/>
      <sz val="11"/>
      <color theme="1"/>
      <name val="Marianne Light"/>
      <family val="3"/>
    </font>
    <font>
      <b/>
      <sz val="11"/>
      <color theme="1"/>
      <name val="Calibri"/>
      <family val="2"/>
    </font>
    <font>
      <sz val="7.5"/>
      <color rgb="FF231F20"/>
      <name val="Palatino Linotype"/>
      <family val="1"/>
    </font>
    <font>
      <b/>
      <sz val="8.5"/>
      <color theme="1"/>
      <name val="Palatino Linotype"/>
      <family val="1"/>
    </font>
    <font>
      <b/>
      <sz val="9.5"/>
      <color rgb="FF231F20"/>
      <name val="Palatino Linotype"/>
      <family val="1"/>
    </font>
    <font>
      <b/>
      <sz val="9.5"/>
      <color rgb="FF231F20"/>
      <name val="Calibri"/>
      <family val="2"/>
    </font>
    <font>
      <sz val="11"/>
      <color rgb="FF231F20"/>
      <name val="Palatino Linotype"/>
      <family val="1"/>
    </font>
    <font>
      <b/>
      <sz val="7.5"/>
      <color rgb="FF231F20"/>
      <name val="Palatino Linotype"/>
      <family val="1"/>
    </font>
    <font>
      <b/>
      <i/>
      <sz val="7.5"/>
      <color rgb="FF231F20"/>
      <name val="Palatino Linotype"/>
      <family val="1"/>
    </font>
    <font>
      <i/>
      <sz val="7.5"/>
      <color rgb="FF231F20"/>
      <name val="Palatino Linotype"/>
      <family val="1"/>
    </font>
    <font>
      <b/>
      <sz val="10"/>
      <color rgb="FF000000"/>
      <name val="Calibri"/>
      <family val="2"/>
    </font>
    <font>
      <b/>
      <sz val="10"/>
      <color rgb="FF000000"/>
      <name val="Marianne Light"/>
      <family val="3"/>
    </font>
    <font>
      <sz val="10"/>
      <color rgb="FF000000"/>
      <name val="Marianne Light"/>
      <family val="3"/>
    </font>
    <font>
      <b/>
      <sz val="8"/>
      <color rgb="FF000000"/>
      <name val="Marianne Light"/>
      <family val="3"/>
    </font>
    <font>
      <sz val="8"/>
      <color rgb="FF000000"/>
      <name val="Marianne Light"/>
      <family val="3"/>
    </font>
    <font>
      <sz val="8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2" borderId="0" xfId="0" applyFont="1" applyFill="1"/>
    <xf numFmtId="0" fontId="0" fillId="2" borderId="0" xfId="0" applyFill="1"/>
    <xf numFmtId="3" fontId="0" fillId="2" borderId="0" xfId="0" applyNumberFormat="1" applyFill="1"/>
    <xf numFmtId="0" fontId="0" fillId="2" borderId="1" xfId="0" applyFill="1" applyBorder="1"/>
    <xf numFmtId="1" fontId="2" fillId="2" borderId="1" xfId="0" applyNumberFormat="1" applyFont="1" applyFill="1" applyBorder="1" applyAlignment="1">
      <alignment horizontal="center" vertical="center"/>
    </xf>
    <xf numFmtId="3" fontId="0" fillId="2" borderId="1" xfId="0" applyNumberFormat="1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0" fillId="2" borderId="0" xfId="0" applyFill="1" applyAlignment="1">
      <alignment wrapText="1"/>
    </xf>
    <xf numFmtId="164" fontId="0" fillId="2" borderId="1" xfId="1" applyNumberFormat="1" applyFont="1" applyFill="1" applyBorder="1"/>
    <xf numFmtId="0" fontId="3" fillId="2" borderId="0" xfId="0" applyFont="1" applyFill="1"/>
    <xf numFmtId="3" fontId="3" fillId="2" borderId="0" xfId="0" applyNumberFormat="1" applyFont="1" applyFill="1"/>
    <xf numFmtId="166" fontId="3" fillId="2" borderId="0" xfId="2" applyNumberFormat="1" applyFont="1" applyFill="1"/>
    <xf numFmtId="0" fontId="6" fillId="2" borderId="0" xfId="0" applyFont="1" applyFill="1"/>
    <xf numFmtId="3" fontId="3" fillId="2" borderId="0" xfId="2" applyNumberFormat="1" applyFont="1" applyFill="1"/>
    <xf numFmtId="0" fontId="3" fillId="2" borderId="1" xfId="0" applyFont="1" applyFill="1" applyBorder="1"/>
    <xf numFmtId="3" fontId="3" fillId="2" borderId="1" xfId="0" applyNumberFormat="1" applyFont="1" applyFill="1" applyBorder="1"/>
    <xf numFmtId="3" fontId="5" fillId="2" borderId="1" xfId="0" applyNumberFormat="1" applyFont="1" applyFill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/>
    <xf numFmtId="167" fontId="1" fillId="0" borderId="1" xfId="0" applyNumberFormat="1" applyFont="1" applyBorder="1"/>
    <xf numFmtId="167" fontId="0" fillId="0" borderId="1" xfId="0" applyNumberFormat="1" applyBorder="1"/>
    <xf numFmtId="167" fontId="0" fillId="2" borderId="1" xfId="0" applyNumberFormat="1" applyFill="1" applyBorder="1"/>
    <xf numFmtId="0" fontId="7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0" fillId="0" borderId="1" xfId="0" applyBorder="1" applyAlignment="1">
      <alignment vertical="center" wrapText="1"/>
    </xf>
    <xf numFmtId="165" fontId="0" fillId="2" borderId="1" xfId="0" applyNumberFormat="1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164" fontId="0" fillId="2" borderId="0" xfId="0" applyNumberFormat="1" applyFill="1"/>
    <xf numFmtId="3" fontId="0" fillId="2" borderId="2" xfId="0" applyNumberFormat="1" applyFill="1" applyBorder="1"/>
    <xf numFmtId="164" fontId="0" fillId="2" borderId="2" xfId="1" applyNumberFormat="1" applyFont="1" applyFill="1" applyBorder="1"/>
    <xf numFmtId="0" fontId="0" fillId="2" borderId="2" xfId="0" applyFill="1" applyBorder="1"/>
    <xf numFmtId="164" fontId="0" fillId="2" borderId="1" xfId="0" applyNumberFormat="1" applyFill="1" applyBorder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168" fontId="0" fillId="2" borderId="1" xfId="0" applyNumberFormat="1" applyFill="1" applyBorder="1"/>
    <xf numFmtId="1" fontId="0" fillId="2" borderId="1" xfId="0" applyNumberFormat="1" applyFill="1" applyBorder="1"/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0" fillId="2" borderId="0" xfId="0" applyFill="1" applyAlignment="1">
      <alignment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7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20" fillId="3" borderId="3" xfId="0" applyFont="1" applyFill="1" applyBorder="1" applyAlignment="1">
      <alignment vertical="center"/>
    </xf>
    <xf numFmtId="0" fontId="21" fillId="3" borderId="4" xfId="0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center" vertical="center"/>
    </xf>
    <xf numFmtId="0" fontId="21" fillId="5" borderId="6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3" fillId="5" borderId="6" xfId="0" applyFont="1" applyFill="1" applyBorder="1" applyAlignment="1">
      <alignment vertical="center"/>
    </xf>
    <xf numFmtId="0" fontId="24" fillId="0" borderId="6" xfId="0" applyFont="1" applyBorder="1" applyAlignment="1">
      <alignment vertical="center"/>
    </xf>
    <xf numFmtId="3" fontId="22" fillId="0" borderId="7" xfId="0" applyNumberFormat="1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6" borderId="1" xfId="0" applyFill="1" applyBorder="1"/>
    <xf numFmtId="0" fontId="7" fillId="2" borderId="0" xfId="0" applyFont="1" applyFill="1" applyAlignment="1">
      <alignment horizontal="left" vertical="center" wrapText="1"/>
    </xf>
    <xf numFmtId="0" fontId="0" fillId="2" borderId="1" xfId="0" applyFill="1" applyBorder="1" applyAlignment="1">
      <alignment horizontal="center"/>
    </xf>
    <xf numFmtId="0" fontId="9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1" fontId="0" fillId="2" borderId="0" xfId="0" applyNumberFormat="1" applyFill="1" applyAlignment="1">
      <alignment horizontal="center"/>
    </xf>
    <xf numFmtId="0" fontId="14" fillId="2" borderId="0" xfId="0" applyFont="1" applyFill="1" applyAlignment="1">
      <alignment vertical="center"/>
    </xf>
    <xf numFmtId="0" fontId="0" fillId="2" borderId="0" xfId="0" applyFont="1" applyFill="1" applyAlignment="1"/>
    <xf numFmtId="0" fontId="0" fillId="2" borderId="0" xfId="0" applyFont="1" applyFill="1"/>
    <xf numFmtId="0" fontId="16" fillId="2" borderId="0" xfId="0" applyFont="1" applyFill="1" applyAlignment="1">
      <alignment vertical="center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 1'!$C$26</c:f>
              <c:strCache>
                <c:ptCount val="1"/>
                <c:pt idx="0">
                  <c:v>Cambriolages de logements (résidences principales et secondaires)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1'!$B$27:$B$41</c:f>
              <c:numCache>
                <c:formatCode>0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'Fig 1'!$C$27:$C$41</c:f>
              <c:numCache>
                <c:formatCode>#,##0</c:formatCode>
                <c:ptCount val="15"/>
                <c:pt idx="0">
                  <c:v>176200</c:v>
                </c:pt>
                <c:pt idx="1">
                  <c:v>190100</c:v>
                </c:pt>
                <c:pt idx="2">
                  <c:v>198500</c:v>
                </c:pt>
                <c:pt idx="3">
                  <c:v>229200</c:v>
                </c:pt>
                <c:pt idx="4">
                  <c:v>247700</c:v>
                </c:pt>
                <c:pt idx="5">
                  <c:v>260000</c:v>
                </c:pt>
                <c:pt idx="6">
                  <c:v>244500</c:v>
                </c:pt>
                <c:pt idx="7">
                  <c:v>242300</c:v>
                </c:pt>
                <c:pt idx="8">
                  <c:v>249800</c:v>
                </c:pt>
                <c:pt idx="9">
                  <c:v>254400</c:v>
                </c:pt>
                <c:pt idx="10">
                  <c:v>237600</c:v>
                </c:pt>
                <c:pt idx="11">
                  <c:v>237400</c:v>
                </c:pt>
                <c:pt idx="12">
                  <c:v>189800</c:v>
                </c:pt>
                <c:pt idx="13">
                  <c:v>190300</c:v>
                </c:pt>
                <c:pt idx="14">
                  <c:v>211800</c:v>
                </c:pt>
              </c:numCache>
            </c:numRef>
          </c:val>
        </c:ser>
        <c:ser>
          <c:idx val="1"/>
          <c:order val="1"/>
          <c:tx>
            <c:strRef>
              <c:f>'Fig 1'!$D$26</c:f>
              <c:strCache>
                <c:ptCount val="1"/>
                <c:pt idx="0">
                  <c:v>Cambriolages de locaux industriels, commerciaux ou financiers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 1'!$B$27:$B$41</c:f>
              <c:numCache>
                <c:formatCode>0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'Fig 1'!$D$27:$D$41</c:f>
              <c:numCache>
                <c:formatCode>_-* #\ ##0\ _€_-;\-* #\ ##0\ _€_-;_-* "-"??\ _€_-;_-@_-</c:formatCode>
                <c:ptCount val="15"/>
                <c:pt idx="0">
                  <c:v>72100</c:v>
                </c:pt>
                <c:pt idx="1">
                  <c:v>73300</c:v>
                </c:pt>
                <c:pt idx="2">
                  <c:v>73700</c:v>
                </c:pt>
                <c:pt idx="3">
                  <c:v>65500</c:v>
                </c:pt>
                <c:pt idx="4">
                  <c:v>62300</c:v>
                </c:pt>
                <c:pt idx="5">
                  <c:v>66200</c:v>
                </c:pt>
                <c:pt idx="6">
                  <c:v>64600</c:v>
                </c:pt>
                <c:pt idx="7">
                  <c:v>68500</c:v>
                </c:pt>
                <c:pt idx="8">
                  <c:v>72700</c:v>
                </c:pt>
                <c:pt idx="9">
                  <c:v>69700</c:v>
                </c:pt>
                <c:pt idx="10">
                  <c:v>67800</c:v>
                </c:pt>
                <c:pt idx="11">
                  <c:v>71300</c:v>
                </c:pt>
                <c:pt idx="12">
                  <c:v>68700</c:v>
                </c:pt>
                <c:pt idx="13">
                  <c:v>58500</c:v>
                </c:pt>
                <c:pt idx="14">
                  <c:v>64800</c:v>
                </c:pt>
              </c:numCache>
            </c:numRef>
          </c:val>
        </c:ser>
        <c:ser>
          <c:idx val="2"/>
          <c:order val="2"/>
          <c:tx>
            <c:strRef>
              <c:f>'Fig 1'!$E$26</c:f>
              <c:strCache>
                <c:ptCount val="1"/>
                <c:pt idx="0">
                  <c:v>Cambriolages dans d’autres lieux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 1'!$B$27:$B$41</c:f>
              <c:numCache>
                <c:formatCode>0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'Fig 1'!$E$27:$E$41</c:f>
              <c:numCache>
                <c:formatCode>_-* #\ ##0\ _€_-;\-* #\ ##0\ _€_-;_-* "-"??\ _€_-;_-@_-</c:formatCode>
                <c:ptCount val="15"/>
                <c:pt idx="0">
                  <c:v>62900</c:v>
                </c:pt>
                <c:pt idx="1">
                  <c:v>62300</c:v>
                </c:pt>
                <c:pt idx="2">
                  <c:v>59400</c:v>
                </c:pt>
                <c:pt idx="3">
                  <c:v>54800</c:v>
                </c:pt>
                <c:pt idx="4">
                  <c:v>59600</c:v>
                </c:pt>
                <c:pt idx="5">
                  <c:v>64200</c:v>
                </c:pt>
                <c:pt idx="6">
                  <c:v>74400</c:v>
                </c:pt>
                <c:pt idx="7">
                  <c:v>74700</c:v>
                </c:pt>
                <c:pt idx="8">
                  <c:v>64600</c:v>
                </c:pt>
                <c:pt idx="9">
                  <c:v>62300</c:v>
                </c:pt>
                <c:pt idx="10">
                  <c:v>54900</c:v>
                </c:pt>
                <c:pt idx="11">
                  <c:v>54400</c:v>
                </c:pt>
                <c:pt idx="12">
                  <c:v>46700</c:v>
                </c:pt>
                <c:pt idx="13">
                  <c:v>41900</c:v>
                </c:pt>
                <c:pt idx="14">
                  <c:v>45100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-1673330368"/>
        <c:axId val="-1673329824"/>
      </c:barChart>
      <c:lineChart>
        <c:grouping val="standard"/>
        <c:varyColors val="0"/>
        <c:ser>
          <c:idx val="3"/>
          <c:order val="3"/>
          <c:tx>
            <c:strRef>
              <c:f>'Fig 1'!$F$26</c:f>
              <c:strCache>
                <c:ptCount val="1"/>
                <c:pt idx="0">
                  <c:v>Ensemble des cambriolages (y compris locaux industriels, commerciaux, financiers et autres lieux)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prstDash val="solid"/>
              </a:ln>
              <a:effectLst/>
            </c:spPr>
          </c:marker>
          <c:cat>
            <c:numRef>
              <c:f>'Fig 1'!$B$27:$B$41</c:f>
              <c:numCache>
                <c:formatCode>0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'Fig 1'!$F$27:$F$41</c:f>
              <c:numCache>
                <c:formatCode>General</c:formatCode>
                <c:ptCount val="15"/>
                <c:pt idx="0">
                  <c:v>311200</c:v>
                </c:pt>
                <c:pt idx="1">
                  <c:v>325700</c:v>
                </c:pt>
                <c:pt idx="2">
                  <c:v>331600</c:v>
                </c:pt>
                <c:pt idx="3">
                  <c:v>349500</c:v>
                </c:pt>
                <c:pt idx="4">
                  <c:v>369600</c:v>
                </c:pt>
                <c:pt idx="5">
                  <c:v>390400</c:v>
                </c:pt>
                <c:pt idx="6">
                  <c:v>383500</c:v>
                </c:pt>
                <c:pt idx="7">
                  <c:v>385500</c:v>
                </c:pt>
                <c:pt idx="8">
                  <c:v>387100</c:v>
                </c:pt>
                <c:pt idx="9">
                  <c:v>386400</c:v>
                </c:pt>
                <c:pt idx="10">
                  <c:v>360300</c:v>
                </c:pt>
                <c:pt idx="11">
                  <c:v>363100</c:v>
                </c:pt>
                <c:pt idx="12">
                  <c:v>305200</c:v>
                </c:pt>
                <c:pt idx="13">
                  <c:v>290700</c:v>
                </c:pt>
                <c:pt idx="14">
                  <c:v>321700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73330368"/>
        <c:axId val="-1673329824"/>
      </c:lineChart>
      <c:catAx>
        <c:axId val="-16733303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73329824"/>
        <c:crosses val="autoZero"/>
        <c:auto val="1"/>
        <c:lblAlgn val="ctr"/>
        <c:lblOffset val="100"/>
        <c:noMultiLvlLbl val="0"/>
      </c:catAx>
      <c:valAx>
        <c:axId val="-167332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73330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2_'!$C$4</c:f>
              <c:strCache>
                <c:ptCount val="1"/>
                <c:pt idx="0">
                  <c:v>Cambriolages de logements (résidence principale et secondaire)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2_'!$B$5:$B$10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2_'!$C$5:$C$10</c:f>
              <c:numCache>
                <c:formatCode>[Black][&gt;=0.5]\+#\ ##0;[Black][&lt;=-0.5]\-#\ ##0;[Black]#\ ##0</c:formatCode>
                <c:ptCount val="6"/>
                <c:pt idx="0" formatCode="0">
                  <c:v>1.8414731785428406</c:v>
                </c:pt>
                <c:pt idx="1">
                  <c:v>-6.6037735849056585</c:v>
                </c:pt>
                <c:pt idx="2" formatCode="0">
                  <c:v>-8.4175084175086567E-2</c:v>
                </c:pt>
                <c:pt idx="3">
                  <c:v>-20.050547598989045</c:v>
                </c:pt>
                <c:pt idx="4" formatCode="0">
                  <c:v>0.26343519494205214</c:v>
                </c:pt>
                <c:pt idx="5">
                  <c:v>11.297950604308982</c:v>
                </c:pt>
              </c:numCache>
            </c:numRef>
          </c:val>
        </c:ser>
        <c:ser>
          <c:idx val="1"/>
          <c:order val="1"/>
          <c:tx>
            <c:strRef>
              <c:f>'Fig 2_'!$D$4</c:f>
              <c:strCache>
                <c:ptCount val="1"/>
                <c:pt idx="0">
                  <c:v>Cambriolages de locaux industriels, commerciaux ou financiers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2_'!$B$5:$B$10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2_'!$D$5:$D$10</c:f>
              <c:numCache>
                <c:formatCode>[Black][&gt;=0.5]\+#\ ##0;[Black][&lt;=-0.5]\-#\ ##0;[Black]#\ ##0</c:formatCode>
                <c:ptCount val="6"/>
                <c:pt idx="0">
                  <c:v>-4.1265474552957375</c:v>
                </c:pt>
                <c:pt idx="1">
                  <c:v>-2.7259684361549463</c:v>
                </c:pt>
                <c:pt idx="2">
                  <c:v>5.1622418879055942</c:v>
                </c:pt>
                <c:pt idx="3" formatCode="0">
                  <c:v>-3.6465638148667656</c:v>
                </c:pt>
                <c:pt idx="4" formatCode="0">
                  <c:v>-14.847161572052403</c:v>
                </c:pt>
                <c:pt idx="5">
                  <c:v>10.769230769230775</c:v>
                </c:pt>
              </c:numCache>
            </c:numRef>
          </c:val>
        </c:ser>
        <c:ser>
          <c:idx val="2"/>
          <c:order val="2"/>
          <c:tx>
            <c:strRef>
              <c:f>'Fig 2_'!$E$4</c:f>
              <c:strCache>
                <c:ptCount val="1"/>
                <c:pt idx="0">
                  <c:v>Cambriolages dans d’autres lieux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2_'!$B$5:$B$10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2_'!$E$5:$E$10</c:f>
              <c:numCache>
                <c:formatCode>[Black][&gt;=0.5]\+#\ ##0;[Black][&lt;=-0.5]\-#\ ##0;[Black]#\ ##0</c:formatCode>
                <c:ptCount val="6"/>
                <c:pt idx="0">
                  <c:v>-3.5603715170278605</c:v>
                </c:pt>
                <c:pt idx="1">
                  <c:v>-11.878009630818621</c:v>
                </c:pt>
                <c:pt idx="2">
                  <c:v>-0.91074681238615396</c:v>
                </c:pt>
                <c:pt idx="3" formatCode="0">
                  <c:v>-14.154411764705888</c:v>
                </c:pt>
                <c:pt idx="4" formatCode="0">
                  <c:v>-10.278372591006423</c:v>
                </c:pt>
                <c:pt idx="5">
                  <c:v>7.6372315035799554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-1673328736"/>
        <c:axId val="-1673328192"/>
      </c:barChart>
      <c:lineChart>
        <c:grouping val="standard"/>
        <c:varyColors val="0"/>
        <c:ser>
          <c:idx val="3"/>
          <c:order val="3"/>
          <c:tx>
            <c:strRef>
              <c:f>'Fig 2_'!$F$4</c:f>
              <c:strCache>
                <c:ptCount val="1"/>
                <c:pt idx="0">
                  <c:v>Ensemble des cambriolages (y compris locaux industriels, commerciaux, financiers et autres lieux)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  <a:effectLst/>
            </c:spPr>
          </c:marker>
          <c:cat>
            <c:numRef>
              <c:f>'Fig 2_'!$B$5:$B$10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2_'!$F$5:$F$10</c:f>
              <c:numCache>
                <c:formatCode>[Black][&gt;=0.5]\+#\ ##0;[Black][&lt;=-0.5]\-#\ ##0;[Black]#\ ##0</c:formatCode>
                <c:ptCount val="6"/>
                <c:pt idx="0">
                  <c:v>-0.18083182640145079</c:v>
                </c:pt>
                <c:pt idx="1">
                  <c:v>-6.7546583850931707</c:v>
                </c:pt>
                <c:pt idx="2">
                  <c:v>0.77713016930336387</c:v>
                </c:pt>
                <c:pt idx="3" formatCode="0">
                  <c:v>-15.946020380060588</c:v>
                </c:pt>
                <c:pt idx="4" formatCode="0">
                  <c:v>-4.7509829619921344</c:v>
                </c:pt>
                <c:pt idx="5">
                  <c:v>10.663914688682485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73328736"/>
        <c:axId val="-1673328192"/>
      </c:lineChart>
      <c:catAx>
        <c:axId val="-167332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73328192"/>
        <c:crosses val="autoZero"/>
        <c:auto val="1"/>
        <c:lblAlgn val="ctr"/>
        <c:lblOffset val="100"/>
        <c:noMultiLvlLbl val="0"/>
      </c:catAx>
      <c:valAx>
        <c:axId val="-1673328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7332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 3'!$O$3</c:f>
              <c:strCache>
                <c:ptCount val="1"/>
                <c:pt idx="0">
                  <c:v>Série CVS-CJO*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'Fig 3'!$M$24:$N$63</c:f>
              <c:multiLvlStrCache>
                <c:ptCount val="40"/>
                <c:lvl>
                  <c:pt idx="0">
                    <c:v>Janv.-mars</c:v>
                  </c:pt>
                  <c:pt idx="1">
                    <c:v>Avril-juin</c:v>
                  </c:pt>
                  <c:pt idx="2">
                    <c:v>Juil.-sept.</c:v>
                  </c:pt>
                  <c:pt idx="3">
                    <c:v>Oct.-Déc.</c:v>
                  </c:pt>
                  <c:pt idx="4">
                    <c:v>Janv.-mars</c:v>
                  </c:pt>
                  <c:pt idx="5">
                    <c:v>Avril-juin</c:v>
                  </c:pt>
                  <c:pt idx="6">
                    <c:v>Juil.-sept.</c:v>
                  </c:pt>
                  <c:pt idx="7">
                    <c:v>Oct.-Déc.</c:v>
                  </c:pt>
                  <c:pt idx="8">
                    <c:v>Janv.-mars</c:v>
                  </c:pt>
                  <c:pt idx="9">
                    <c:v>Avril-juin</c:v>
                  </c:pt>
                  <c:pt idx="10">
                    <c:v>Juil.-sept.</c:v>
                  </c:pt>
                  <c:pt idx="11">
                    <c:v>Oct.-Déc.</c:v>
                  </c:pt>
                  <c:pt idx="12">
                    <c:v>Janv.-mars</c:v>
                  </c:pt>
                  <c:pt idx="13">
                    <c:v>Avril-juin</c:v>
                  </c:pt>
                  <c:pt idx="14">
                    <c:v>Juil.-sept.</c:v>
                  </c:pt>
                  <c:pt idx="15">
                    <c:v>Oct.-Déc.</c:v>
                  </c:pt>
                  <c:pt idx="16">
                    <c:v>Janv.-mars</c:v>
                  </c:pt>
                  <c:pt idx="17">
                    <c:v>Avril-juin</c:v>
                  </c:pt>
                  <c:pt idx="18">
                    <c:v>Juil.-sept.</c:v>
                  </c:pt>
                  <c:pt idx="19">
                    <c:v>Oct.-Déc.</c:v>
                  </c:pt>
                  <c:pt idx="20">
                    <c:v>Janv.-mars</c:v>
                  </c:pt>
                  <c:pt idx="21">
                    <c:v>Avril-juin</c:v>
                  </c:pt>
                  <c:pt idx="22">
                    <c:v>Juil.-sept.</c:v>
                  </c:pt>
                  <c:pt idx="23">
                    <c:v>Oct.-Déc.</c:v>
                  </c:pt>
                  <c:pt idx="24">
                    <c:v>Janv.-mars</c:v>
                  </c:pt>
                  <c:pt idx="25">
                    <c:v>Avril-juin</c:v>
                  </c:pt>
                  <c:pt idx="26">
                    <c:v>Juil.-sept.</c:v>
                  </c:pt>
                  <c:pt idx="27">
                    <c:v>Oct.-Déc.</c:v>
                  </c:pt>
                  <c:pt idx="28">
                    <c:v>Janv.-mars</c:v>
                  </c:pt>
                  <c:pt idx="29">
                    <c:v>Avril-juin</c:v>
                  </c:pt>
                  <c:pt idx="30">
                    <c:v>Juil.-sept.</c:v>
                  </c:pt>
                  <c:pt idx="31">
                    <c:v>Oct.-Déc.</c:v>
                  </c:pt>
                  <c:pt idx="32">
                    <c:v>Janv.-mars</c:v>
                  </c:pt>
                  <c:pt idx="33">
                    <c:v>Avril-juin</c:v>
                  </c:pt>
                  <c:pt idx="34">
                    <c:v>Juil.-sept.</c:v>
                  </c:pt>
                  <c:pt idx="35">
                    <c:v>Oct.-Déc.</c:v>
                  </c:pt>
                  <c:pt idx="36">
                    <c:v>Janv.-mars</c:v>
                  </c:pt>
                  <c:pt idx="37">
                    <c:v>Avril-juin</c:v>
                  </c:pt>
                  <c:pt idx="38">
                    <c:v>Juil.-sept.</c:v>
                  </c:pt>
                  <c:pt idx="39">
                    <c:v>Oct.-Déc.</c:v>
                  </c:pt>
                </c:lvl>
                <c:lvl>
                  <c:pt idx="0">
                    <c:v>2013</c:v>
                  </c:pt>
                  <c:pt idx="4">
                    <c:v>2014</c:v>
                  </c:pt>
                  <c:pt idx="8">
                    <c:v>2015</c:v>
                  </c:pt>
                  <c:pt idx="12">
                    <c:v>2016</c:v>
                  </c:pt>
                  <c:pt idx="16">
                    <c:v>2017</c:v>
                  </c:pt>
                  <c:pt idx="20">
                    <c:v>2018</c:v>
                  </c:pt>
                  <c:pt idx="24">
                    <c:v>2019</c:v>
                  </c:pt>
                  <c:pt idx="28">
                    <c:v>2020</c:v>
                  </c:pt>
                  <c:pt idx="32">
                    <c:v>2021</c:v>
                  </c:pt>
                  <c:pt idx="36">
                    <c:v>2022</c:v>
                  </c:pt>
                </c:lvl>
              </c:multiLvlStrCache>
            </c:multiLvlStrRef>
          </c:cat>
          <c:val>
            <c:numRef>
              <c:f>'Fig 3'!$O$24:$O$63</c:f>
              <c:numCache>
                <c:formatCode>#,##0</c:formatCode>
                <c:ptCount val="40"/>
                <c:pt idx="0">
                  <c:v>67078.335578451894</c:v>
                </c:pt>
                <c:pt idx="1">
                  <c:v>63328.4868180228</c:v>
                </c:pt>
                <c:pt idx="2">
                  <c:v>62524.383537000504</c:v>
                </c:pt>
                <c:pt idx="3">
                  <c:v>66017.785991020894</c:v>
                </c:pt>
                <c:pt idx="4">
                  <c:v>62818.609359166599</c:v>
                </c:pt>
                <c:pt idx="5">
                  <c:v>62180.549510226199</c:v>
                </c:pt>
                <c:pt idx="6">
                  <c:v>59770.475012609997</c:v>
                </c:pt>
                <c:pt idx="7">
                  <c:v>59340.201044925998</c:v>
                </c:pt>
                <c:pt idx="8">
                  <c:v>58102.885771081303</c:v>
                </c:pt>
                <c:pt idx="9">
                  <c:v>61459.354687808998</c:v>
                </c:pt>
                <c:pt idx="10">
                  <c:v>62110.330584020703</c:v>
                </c:pt>
                <c:pt idx="11">
                  <c:v>60603.130866943698</c:v>
                </c:pt>
                <c:pt idx="12">
                  <c:v>61535.958698340801</c:v>
                </c:pt>
                <c:pt idx="13">
                  <c:v>62539.691127680802</c:v>
                </c:pt>
                <c:pt idx="14">
                  <c:v>62866.993044307703</c:v>
                </c:pt>
                <c:pt idx="15">
                  <c:v>63986.647292486297</c:v>
                </c:pt>
                <c:pt idx="16">
                  <c:v>63846.723420365699</c:v>
                </c:pt>
                <c:pt idx="17">
                  <c:v>64380.242304054998</c:v>
                </c:pt>
                <c:pt idx="18">
                  <c:v>64836.829438641602</c:v>
                </c:pt>
                <c:pt idx="19">
                  <c:v>64596.291304541497</c:v>
                </c:pt>
                <c:pt idx="20">
                  <c:v>59945.267240506197</c:v>
                </c:pt>
                <c:pt idx="21">
                  <c:v>60979.077554603602</c:v>
                </c:pt>
                <c:pt idx="22">
                  <c:v>59989.697675382697</c:v>
                </c:pt>
                <c:pt idx="23">
                  <c:v>58785.697464494297</c:v>
                </c:pt>
                <c:pt idx="24">
                  <c:v>61252.485209626102</c:v>
                </c:pt>
                <c:pt idx="25">
                  <c:v>61574.1427225722</c:v>
                </c:pt>
                <c:pt idx="26">
                  <c:v>57642.454502373097</c:v>
                </c:pt>
                <c:pt idx="27">
                  <c:v>59486.4201365228</c:v>
                </c:pt>
                <c:pt idx="28">
                  <c:v>52320.528640136101</c:v>
                </c:pt>
                <c:pt idx="29">
                  <c:v>38722.394534513303</c:v>
                </c:pt>
                <c:pt idx="30">
                  <c:v>56615.266315189103</c:v>
                </c:pt>
                <c:pt idx="31">
                  <c:v>42919.2124124072</c:v>
                </c:pt>
                <c:pt idx="32">
                  <c:v>41456.418977168898</c:v>
                </c:pt>
                <c:pt idx="33">
                  <c:v>45410.963476609097</c:v>
                </c:pt>
                <c:pt idx="34">
                  <c:v>52577.597366235699</c:v>
                </c:pt>
                <c:pt idx="35">
                  <c:v>52014.502095929303</c:v>
                </c:pt>
                <c:pt idx="36">
                  <c:v>52764.854180716298</c:v>
                </c:pt>
                <c:pt idx="37">
                  <c:v>56363.7592164077</c:v>
                </c:pt>
                <c:pt idx="38">
                  <c:v>53888.716038948201</c:v>
                </c:pt>
                <c:pt idx="39">
                  <c:v>51838.358068262998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DE-4731-9DC8-5F9EE0DA8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673327648"/>
        <c:axId val="-1673332544"/>
        <c:extLst xmlns:c16r2="http://schemas.microsoft.com/office/drawing/2015/06/chart"/>
      </c:lineChart>
      <c:catAx>
        <c:axId val="-167332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-1673332544"/>
        <c:crosses val="autoZero"/>
        <c:auto val="1"/>
        <c:lblAlgn val="ctr"/>
        <c:lblOffset val="100"/>
        <c:noMultiLvlLbl val="0"/>
      </c:catAx>
      <c:valAx>
        <c:axId val="-1673332544"/>
        <c:scaling>
          <c:orientation val="minMax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-167332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'Fig 7'!$D$4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 7'!$B$10:$B$22</c:f>
              <c:strCache>
                <c:ptCount val="13"/>
                <c:pt idx="0">
                  <c:v>18-19 ans</c:v>
                </c:pt>
                <c:pt idx="1">
                  <c:v>20-24 ans</c:v>
                </c:pt>
                <c:pt idx="2">
                  <c:v>25-29 ans</c:v>
                </c:pt>
                <c:pt idx="3">
                  <c:v>30-34 ans</c:v>
                </c:pt>
                <c:pt idx="4">
                  <c:v>35-39 ans</c:v>
                </c:pt>
                <c:pt idx="5">
                  <c:v>40-44 ans</c:v>
                </c:pt>
                <c:pt idx="6">
                  <c:v>45-49 ans</c:v>
                </c:pt>
                <c:pt idx="7">
                  <c:v>50-54 ans</c:v>
                </c:pt>
                <c:pt idx="8">
                  <c:v>55-59 ans</c:v>
                </c:pt>
                <c:pt idx="9">
                  <c:v>60-64 ans</c:v>
                </c:pt>
                <c:pt idx="10">
                  <c:v>65-69 ans</c:v>
                </c:pt>
                <c:pt idx="11">
                  <c:v>70-74 ans</c:v>
                </c:pt>
                <c:pt idx="12">
                  <c:v>75 ans ou plus</c:v>
                </c:pt>
              </c:strCache>
            </c:strRef>
          </c:cat>
          <c:val>
            <c:numRef>
              <c:f>'Fig 7'!$D$10:$D$22</c:f>
              <c:numCache>
                <c:formatCode>0.0</c:formatCode>
                <c:ptCount val="13"/>
                <c:pt idx="0">
                  <c:v>1.2782312366358248</c:v>
                </c:pt>
                <c:pt idx="1">
                  <c:v>2.5188326491963018</c:v>
                </c:pt>
                <c:pt idx="2">
                  <c:v>3.495380913321593</c:v>
                </c:pt>
                <c:pt idx="3">
                  <c:v>3.4803963854382376</c:v>
                </c:pt>
                <c:pt idx="4">
                  <c:v>3.4239953520257638</c:v>
                </c:pt>
                <c:pt idx="5">
                  <c:v>3.5597168488952171</c:v>
                </c:pt>
                <c:pt idx="6">
                  <c:v>3.5309810537409918</c:v>
                </c:pt>
                <c:pt idx="7">
                  <c:v>3.8632386116925646</c:v>
                </c:pt>
                <c:pt idx="8">
                  <c:v>3.8945305509451438</c:v>
                </c:pt>
                <c:pt idx="9">
                  <c:v>3.8223877595435725</c:v>
                </c:pt>
                <c:pt idx="10">
                  <c:v>3.6772880181337801</c:v>
                </c:pt>
                <c:pt idx="11">
                  <c:v>3.7428588875130262</c:v>
                </c:pt>
                <c:pt idx="12">
                  <c:v>3.9750438767818927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 7'!$C$4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 7'!$B$10:$B$22</c:f>
              <c:strCache>
                <c:ptCount val="13"/>
                <c:pt idx="0">
                  <c:v>18-19 ans</c:v>
                </c:pt>
                <c:pt idx="1">
                  <c:v>20-24 ans</c:v>
                </c:pt>
                <c:pt idx="2">
                  <c:v>25-29 ans</c:v>
                </c:pt>
                <c:pt idx="3">
                  <c:v>30-34 ans</c:v>
                </c:pt>
                <c:pt idx="4">
                  <c:v>35-39 ans</c:v>
                </c:pt>
                <c:pt idx="5">
                  <c:v>40-44 ans</c:v>
                </c:pt>
                <c:pt idx="6">
                  <c:v>45-49 ans</c:v>
                </c:pt>
                <c:pt idx="7">
                  <c:v>50-54 ans</c:v>
                </c:pt>
                <c:pt idx="8">
                  <c:v>55-59 ans</c:v>
                </c:pt>
                <c:pt idx="9">
                  <c:v>60-64 ans</c:v>
                </c:pt>
                <c:pt idx="10">
                  <c:v>65-69 ans</c:v>
                </c:pt>
                <c:pt idx="11">
                  <c:v>70-74 ans</c:v>
                </c:pt>
                <c:pt idx="12">
                  <c:v>75 ans ou plus</c:v>
                </c:pt>
              </c:strCache>
            </c:strRef>
          </c:cat>
          <c:val>
            <c:numRef>
              <c:f>'Fig 7'!$C$10:$C$22</c:f>
              <c:numCache>
                <c:formatCode>0.0</c:formatCode>
                <c:ptCount val="13"/>
                <c:pt idx="0">
                  <c:v>1.0786534828627017</c:v>
                </c:pt>
                <c:pt idx="1">
                  <c:v>2.271296022085707</c:v>
                </c:pt>
                <c:pt idx="2">
                  <c:v>3.7548975750385218</c:v>
                </c:pt>
                <c:pt idx="3">
                  <c:v>4.3908753849054234</c:v>
                </c:pt>
                <c:pt idx="4">
                  <c:v>4.6191053181521617</c:v>
                </c:pt>
                <c:pt idx="5">
                  <c:v>4.6815788979060127</c:v>
                </c:pt>
                <c:pt idx="6">
                  <c:v>4.5342731366685856</c:v>
                </c:pt>
                <c:pt idx="7">
                  <c:v>4.6323806049274339</c:v>
                </c:pt>
                <c:pt idx="8">
                  <c:v>4.7956107812040232</c:v>
                </c:pt>
                <c:pt idx="9">
                  <c:v>5.2836199775967705</c:v>
                </c:pt>
                <c:pt idx="10">
                  <c:v>5.1121481258467565</c:v>
                </c:pt>
                <c:pt idx="11">
                  <c:v>5.2640751579631928</c:v>
                </c:pt>
                <c:pt idx="12">
                  <c:v>5.1082045074962101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 7'!$E$4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 7'!$B$10:$B$22</c:f>
              <c:strCache>
                <c:ptCount val="13"/>
                <c:pt idx="0">
                  <c:v>18-19 ans</c:v>
                </c:pt>
                <c:pt idx="1">
                  <c:v>20-24 ans</c:v>
                </c:pt>
                <c:pt idx="2">
                  <c:v>25-29 ans</c:v>
                </c:pt>
                <c:pt idx="3">
                  <c:v>30-34 ans</c:v>
                </c:pt>
                <c:pt idx="4">
                  <c:v>35-39 ans</c:v>
                </c:pt>
                <c:pt idx="5">
                  <c:v>40-44 ans</c:v>
                </c:pt>
                <c:pt idx="6">
                  <c:v>45-49 ans</c:v>
                </c:pt>
                <c:pt idx="7">
                  <c:v>50-54 ans</c:v>
                </c:pt>
                <c:pt idx="8">
                  <c:v>55-59 ans</c:v>
                </c:pt>
                <c:pt idx="9">
                  <c:v>60-64 ans</c:v>
                </c:pt>
                <c:pt idx="10">
                  <c:v>65-69 ans</c:v>
                </c:pt>
                <c:pt idx="11">
                  <c:v>70-74 ans</c:v>
                </c:pt>
                <c:pt idx="12">
                  <c:v>75 ans ou plus</c:v>
                </c:pt>
              </c:strCache>
            </c:strRef>
          </c:cat>
          <c:val>
            <c:numRef>
              <c:f>'Fig 7'!$E$10:$E$22</c:f>
              <c:numCache>
                <c:formatCode>0.0</c:formatCode>
                <c:ptCount val="13"/>
                <c:pt idx="0">
                  <c:v>1.1756253673829273</c:v>
                </c:pt>
                <c:pt idx="1">
                  <c:v>2.3924628242789088</c:v>
                </c:pt>
                <c:pt idx="2">
                  <c:v>3.6242989058932968</c:v>
                </c:pt>
                <c:pt idx="3">
                  <c:v>3.9260110782603905</c:v>
                </c:pt>
                <c:pt idx="4">
                  <c:v>4.0040073404420458</c:v>
                </c:pt>
                <c:pt idx="5">
                  <c:v>4.1087983575185296</c:v>
                </c:pt>
                <c:pt idx="6">
                  <c:v>4.0266539588757304</c:v>
                </c:pt>
                <c:pt idx="7">
                  <c:v>4.2418741563115478</c:v>
                </c:pt>
                <c:pt idx="8">
                  <c:v>4.3327003733089615</c:v>
                </c:pt>
                <c:pt idx="9">
                  <c:v>4.5216682623946642</c:v>
                </c:pt>
                <c:pt idx="10">
                  <c:v>4.3485888214632826</c:v>
                </c:pt>
                <c:pt idx="11">
                  <c:v>4.4443785178932149</c:v>
                </c:pt>
                <c:pt idx="12">
                  <c:v>4.4225592132211622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531467008"/>
        <c:axId val="-531467552"/>
      </c:lineChart>
      <c:catAx>
        <c:axId val="-53146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531467552"/>
        <c:crosses val="autoZero"/>
        <c:auto val="1"/>
        <c:lblAlgn val="ctr"/>
        <c:lblOffset val="100"/>
        <c:noMultiLvlLbl val="0"/>
      </c:catAx>
      <c:valAx>
        <c:axId val="-53146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53146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.13905708661417324"/>
                  <c:y val="-0.1025681685622630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3797244094488164E-2"/>
                  <c:y val="1.429607757363662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1033245844269466E-2"/>
                  <c:y val="-2.601049868766404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3488845144356957E-2"/>
                  <c:y val="-1.24555263925342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 8'!$B$4:$G$4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Amérique, Océanie, et indéterminée</c:v>
                </c:pt>
              </c:strCache>
            </c:strRef>
          </c:cat>
          <c:val>
            <c:numRef>
              <c:f>'Fig 8'!$B$5:$G$5</c:f>
              <c:numCache>
                <c:formatCode>0__%</c:formatCode>
                <c:ptCount val="6"/>
                <c:pt idx="0">
                  <c:v>0.93239937527049654</c:v>
                </c:pt>
                <c:pt idx="1">
                  <c:v>0.03</c:v>
                </c:pt>
                <c:pt idx="2">
                  <c:v>6.7130195886570196E-3</c:v>
                </c:pt>
                <c:pt idx="3">
                  <c:v>2.413299964247408E-2</c:v>
                </c:pt>
                <c:pt idx="4">
                  <c:v>9.3050825132190498E-3</c:v>
                </c:pt>
                <c:pt idx="5">
                  <c:v>6.0591234969798466E-3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49091</xdr:colOff>
      <xdr:row>2</xdr:row>
      <xdr:rowOff>6722</xdr:rowOff>
    </xdr:from>
    <xdr:to>
      <xdr:col>6</xdr:col>
      <xdr:colOff>255624</xdr:colOff>
      <xdr:row>20</xdr:row>
      <xdr:rowOff>60814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435428</xdr:colOff>
      <xdr:row>15</xdr:row>
      <xdr:rowOff>40821</xdr:rowOff>
    </xdr:from>
    <xdr:to>
      <xdr:col>15</xdr:col>
      <xdr:colOff>217714</xdr:colOff>
      <xdr:row>36</xdr:row>
      <xdr:rowOff>40821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119062</xdr:rowOff>
    </xdr:from>
    <xdr:to>
      <xdr:col>9</xdr:col>
      <xdr:colOff>742950</xdr:colOff>
      <xdr:row>17</xdr:row>
      <xdr:rowOff>114300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95ADC7CD-AD3E-4EB6-BDB8-BE8C992AB9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409575</xdr:colOff>
      <xdr:row>3</xdr:row>
      <xdr:rowOff>438150</xdr:rowOff>
    </xdr:from>
    <xdr:to>
      <xdr:col>16</xdr:col>
      <xdr:colOff>74295</xdr:colOff>
      <xdr:row>30</xdr:row>
      <xdr:rowOff>54610</xdr:rowOff>
    </xdr:to>
    <xdr:pic>
      <xdr:nvPicPr>
        <xdr:cNvPr id="2" name="Image 1" descr="M:\Partage\BILAN STAT 2022\Partie territoriale\Figures\Cartes_dep_evol\Cambriolages de logement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1009650"/>
          <a:ext cx="5760720" cy="51409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100691</xdr:colOff>
      <xdr:row>20</xdr:row>
      <xdr:rowOff>55789</xdr:rowOff>
    </xdr:from>
    <xdr:to>
      <xdr:col>5</xdr:col>
      <xdr:colOff>721179</xdr:colOff>
      <xdr:row>42</xdr:row>
      <xdr:rowOff>136071</xdr:rowOff>
    </xdr:to>
    <xdr:pic>
      <xdr:nvPicPr>
        <xdr:cNvPr id="2" name="Image 1" descr="M:\Partage\BILAN STAT 2022\Partie territoriale\Figures\Graphiques_AAV_UU\Cambriolages de logement_2022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191" y="4886325"/>
          <a:ext cx="7873095" cy="42712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</xdr:row>
      <xdr:rowOff>0</xdr:rowOff>
    </xdr:from>
    <xdr:to>
      <xdr:col>13</xdr:col>
      <xdr:colOff>711200</xdr:colOff>
      <xdr:row>24</xdr:row>
      <xdr:rowOff>146050</xdr:rowOff>
    </xdr:to>
    <xdr:pic>
      <xdr:nvPicPr>
        <xdr:cNvPr id="3" name="Image 2" descr="M:\Perso\KMilin\BilanStat\2022\bilan complet\Cartes_dep_taux\coloration bleue\Cambriolages de logement_792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05850" y="571500"/>
          <a:ext cx="5283200" cy="4718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</xdr:row>
      <xdr:rowOff>90487</xdr:rowOff>
    </xdr:from>
    <xdr:to>
      <xdr:col>14</xdr:col>
      <xdr:colOff>342900</xdr:colOff>
      <xdr:row>23</xdr:row>
      <xdr:rowOff>142875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9</xdr:row>
      <xdr:rowOff>52387</xdr:rowOff>
    </xdr:from>
    <xdr:to>
      <xdr:col>7</xdr:col>
      <xdr:colOff>14287</xdr:colOff>
      <xdr:row>23</xdr:row>
      <xdr:rowOff>128587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/TR/Bilan%202020%20d&#233;taill&#233;/Parties%20conjoncturelles/MAJ%20Graphiques%201904/Cumuls%20trimestriel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/TR/Bilan%20stat%202019/output_diffusion_new_tableaux_graphiques_tri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e lecture"/>
      <sheetName val="CBV"/>
      <sheetName val="Violences sexuelles"/>
      <sheetName val="Vols_avec_armes"/>
      <sheetName val="Vols_violents_sans_arme"/>
      <sheetName val="Vols_sans_violence_personnes"/>
      <sheetName val="Cambriolages"/>
      <sheetName val="Vols_véhicules"/>
      <sheetName val="Vols_dans_véhicules"/>
      <sheetName val="Vols_accessoires_véhicules"/>
      <sheetName val="Dégradations"/>
      <sheetName val="Escroqueries"/>
    </sheetNames>
    <sheetDataSet>
      <sheetData sheetId="0"/>
      <sheetData sheetId="1"/>
      <sheetData sheetId="2">
        <row r="2">
          <cell r="D2" t="str">
            <v>Série CVS-CJO</v>
          </cell>
        </row>
      </sheetData>
      <sheetData sheetId="3">
        <row r="2">
          <cell r="D2" t="str">
            <v>Série CVS-CJO</v>
          </cell>
        </row>
      </sheetData>
      <sheetData sheetId="4"/>
      <sheetData sheetId="5"/>
      <sheetData sheetId="6">
        <row r="2">
          <cell r="D2" t="str">
            <v>Série CVS-CJO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_synthèse"/>
      <sheetName val="Homicides_rect"/>
      <sheetName val="Vols_avec_armes"/>
      <sheetName val="Vols_violents_sans_arme"/>
      <sheetName val="Vols_sans_violence_personnes"/>
      <sheetName val="CBV"/>
      <sheetName val="Cambriolages"/>
      <sheetName val="Vols_véhicules"/>
      <sheetName val="Vols_dans_véhicules"/>
      <sheetName val="Vols_accessoires_véhicules"/>
      <sheetName val="Vols_auto"/>
      <sheetName val="vols_2rm"/>
      <sheetName val="escroqueries"/>
      <sheetName val="dégradations"/>
      <sheetName val="viols"/>
      <sheetName val="agressions"/>
      <sheetName val="violences"/>
      <sheetName val="index26"/>
      <sheetName val="index25"/>
      <sheetName val="index32"/>
      <sheetName val="index42"/>
      <sheetName val="index43"/>
    </sheetNames>
    <sheetDataSet>
      <sheetData sheetId="0">
        <row r="3">
          <cell r="E3" t="str">
            <v>2019T4</v>
          </cell>
        </row>
      </sheetData>
      <sheetData sheetId="1" refreshError="1"/>
      <sheetData sheetId="2" refreshError="1"/>
      <sheetData sheetId="3" refreshError="1"/>
      <sheetData sheetId="4">
        <row r="9">
          <cell r="AD9">
            <v>10.5897314074961</v>
          </cell>
        </row>
        <row r="10">
          <cell r="AD10">
            <v>3.1700077617098099</v>
          </cell>
        </row>
        <row r="11">
          <cell r="AD11">
            <v>9.3412174089811693</v>
          </cell>
        </row>
        <row r="12">
          <cell r="AD12">
            <v>-0.153626993659395</v>
          </cell>
        </row>
        <row r="13">
          <cell r="AD13">
            <v>3.7955295697420701</v>
          </cell>
        </row>
      </sheetData>
      <sheetData sheetId="5" refreshError="1"/>
      <sheetData sheetId="6" refreshError="1"/>
      <sheetData sheetId="7">
        <row r="8">
          <cell r="AD8">
            <v>-8.3085295090345994</v>
          </cell>
        </row>
        <row r="9">
          <cell r="AD9">
            <v>-2.3083859332732199</v>
          </cell>
        </row>
        <row r="10">
          <cell r="AD10">
            <v>-3.9085706613858702</v>
          </cell>
        </row>
        <row r="11">
          <cell r="AD11">
            <v>-3.23622899856788</v>
          </cell>
        </row>
        <row r="12">
          <cell r="AD12">
            <v>-7.6130313148632798</v>
          </cell>
        </row>
        <row r="13">
          <cell r="AD13">
            <v>-9.0862914411862299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1"/>
  <sheetViews>
    <sheetView zoomScaleNormal="100" workbookViewId="0">
      <selection activeCell="H12" sqref="H12"/>
    </sheetView>
  </sheetViews>
  <sheetFormatPr baseColWidth="10" defaultRowHeight="15" x14ac:dyDescent="0.25"/>
  <cols>
    <col min="1" max="1" width="4.7109375" style="2" customWidth="1"/>
    <col min="2" max="2" width="11.42578125" style="2"/>
    <col min="3" max="3" width="16.85546875" style="2" customWidth="1"/>
    <col min="4" max="4" width="18.140625" style="2" customWidth="1"/>
    <col min="5" max="5" width="16.42578125" style="2" customWidth="1"/>
    <col min="6" max="6" width="24" style="2" customWidth="1"/>
    <col min="7" max="16384" width="11.42578125" style="2"/>
  </cols>
  <sheetData>
    <row r="2" spans="2:2" x14ac:dyDescent="0.25">
      <c r="B2" s="39" t="s">
        <v>163</v>
      </c>
    </row>
    <row r="21" spans="2:11" ht="34.5" customHeight="1" x14ac:dyDescent="0.25">
      <c r="B21" s="67" t="s">
        <v>164</v>
      </c>
      <c r="C21" s="42"/>
      <c r="D21" s="42"/>
      <c r="E21" s="42"/>
      <c r="F21" s="42"/>
      <c r="G21" s="42"/>
      <c r="H21" s="42"/>
      <c r="I21" s="42"/>
      <c r="J21" s="42"/>
      <c r="K21" s="42"/>
    </row>
    <row r="22" spans="2:11" x14ac:dyDescent="0.25">
      <c r="B22" s="67" t="s">
        <v>165</v>
      </c>
    </row>
    <row r="23" spans="2:11" x14ac:dyDescent="0.25">
      <c r="B23" s="67" t="s">
        <v>12</v>
      </c>
    </row>
    <row r="24" spans="2:11" x14ac:dyDescent="0.25">
      <c r="B24" s="67" t="s">
        <v>11</v>
      </c>
    </row>
    <row r="26" spans="2:11" ht="75" x14ac:dyDescent="0.25">
      <c r="B26" s="4"/>
      <c r="C26" s="29" t="s">
        <v>161</v>
      </c>
      <c r="D26" s="29" t="s">
        <v>152</v>
      </c>
      <c r="E26" s="29" t="s">
        <v>151</v>
      </c>
      <c r="F26" s="29" t="s">
        <v>14</v>
      </c>
    </row>
    <row r="27" spans="2:11" x14ac:dyDescent="0.25">
      <c r="B27" s="5">
        <v>2008</v>
      </c>
      <c r="C27" s="31">
        <v>176200</v>
      </c>
      <c r="D27" s="32">
        <v>72100</v>
      </c>
      <c r="E27" s="34">
        <f>F27-C27-D27</f>
        <v>62900</v>
      </c>
      <c r="F27" s="33">
        <v>311200</v>
      </c>
      <c r="G27" s="30"/>
    </row>
    <row r="28" spans="2:11" x14ac:dyDescent="0.25">
      <c r="B28" s="5">
        <v>2009</v>
      </c>
      <c r="C28" s="6">
        <v>190100</v>
      </c>
      <c r="D28" s="10">
        <v>73300</v>
      </c>
      <c r="E28" s="34">
        <f t="shared" ref="E28:E41" si="0">F28-C28-D28</f>
        <v>62300</v>
      </c>
      <c r="F28" s="4">
        <v>325700</v>
      </c>
      <c r="G28" s="68"/>
      <c r="H28" s="68"/>
      <c r="I28" s="68"/>
    </row>
    <row r="29" spans="2:11" x14ac:dyDescent="0.25">
      <c r="B29" s="5">
        <v>2010</v>
      </c>
      <c r="C29" s="6">
        <v>198500</v>
      </c>
      <c r="D29" s="10">
        <v>73700</v>
      </c>
      <c r="E29" s="34">
        <f t="shared" si="0"/>
        <v>59400</v>
      </c>
      <c r="F29" s="4">
        <v>331600</v>
      </c>
      <c r="G29" s="68"/>
      <c r="H29" s="68"/>
      <c r="I29" s="68"/>
    </row>
    <row r="30" spans="2:11" x14ac:dyDescent="0.25">
      <c r="B30" s="5">
        <v>2011</v>
      </c>
      <c r="C30" s="6">
        <v>229200</v>
      </c>
      <c r="D30" s="10">
        <v>65500</v>
      </c>
      <c r="E30" s="34">
        <f t="shared" si="0"/>
        <v>54800</v>
      </c>
      <c r="F30" s="4">
        <v>349500</v>
      </c>
      <c r="G30" s="68"/>
      <c r="H30" s="68"/>
      <c r="I30" s="68"/>
    </row>
    <row r="31" spans="2:11" x14ac:dyDescent="0.25">
      <c r="B31" s="5">
        <v>2012</v>
      </c>
      <c r="C31" s="6">
        <v>247700</v>
      </c>
      <c r="D31" s="10">
        <v>62300</v>
      </c>
      <c r="E31" s="34">
        <f t="shared" si="0"/>
        <v>59600</v>
      </c>
      <c r="F31" s="4">
        <v>369600</v>
      </c>
      <c r="G31" s="68"/>
      <c r="H31" s="68"/>
      <c r="I31" s="68"/>
    </row>
    <row r="32" spans="2:11" x14ac:dyDescent="0.25">
      <c r="B32" s="5">
        <v>2013</v>
      </c>
      <c r="C32" s="6">
        <v>260000</v>
      </c>
      <c r="D32" s="10">
        <v>66200</v>
      </c>
      <c r="E32" s="34">
        <f t="shared" si="0"/>
        <v>64200</v>
      </c>
      <c r="F32" s="4">
        <v>390400</v>
      </c>
      <c r="G32" s="68"/>
      <c r="H32" s="68"/>
      <c r="I32" s="68"/>
    </row>
    <row r="33" spans="2:12" x14ac:dyDescent="0.25">
      <c r="B33" s="5">
        <v>2014</v>
      </c>
      <c r="C33" s="6">
        <v>244500</v>
      </c>
      <c r="D33" s="10">
        <v>64600</v>
      </c>
      <c r="E33" s="34">
        <f t="shared" si="0"/>
        <v>74400</v>
      </c>
      <c r="F33" s="4">
        <v>383500</v>
      </c>
      <c r="G33" s="68"/>
      <c r="H33" s="68"/>
      <c r="I33" s="68"/>
    </row>
    <row r="34" spans="2:12" x14ac:dyDescent="0.25">
      <c r="B34" s="5">
        <v>2015</v>
      </c>
      <c r="C34" s="6">
        <v>242300</v>
      </c>
      <c r="D34" s="10">
        <v>68500</v>
      </c>
      <c r="E34" s="34">
        <f t="shared" si="0"/>
        <v>74700</v>
      </c>
      <c r="F34" s="4">
        <v>385500</v>
      </c>
      <c r="G34" s="68"/>
      <c r="H34" s="68"/>
      <c r="I34" s="68"/>
    </row>
    <row r="35" spans="2:12" x14ac:dyDescent="0.25">
      <c r="B35" s="5">
        <v>2016</v>
      </c>
      <c r="C35" s="6">
        <v>249800</v>
      </c>
      <c r="D35" s="10">
        <v>72700</v>
      </c>
      <c r="E35" s="34">
        <f t="shared" si="0"/>
        <v>64600</v>
      </c>
      <c r="F35" s="4">
        <v>387100</v>
      </c>
      <c r="G35" s="68"/>
      <c r="H35" s="68"/>
      <c r="I35" s="68"/>
    </row>
    <row r="36" spans="2:12" x14ac:dyDescent="0.25">
      <c r="B36" s="5">
        <v>2017</v>
      </c>
      <c r="C36" s="6">
        <v>254400</v>
      </c>
      <c r="D36" s="10">
        <v>69700</v>
      </c>
      <c r="E36" s="34">
        <f t="shared" si="0"/>
        <v>62300</v>
      </c>
      <c r="F36" s="4">
        <v>386400</v>
      </c>
      <c r="G36" s="68"/>
      <c r="H36" s="68"/>
      <c r="I36" s="68"/>
    </row>
    <row r="37" spans="2:12" x14ac:dyDescent="0.25">
      <c r="B37" s="5">
        <v>2018</v>
      </c>
      <c r="C37" s="6">
        <v>237600</v>
      </c>
      <c r="D37" s="10">
        <v>67800</v>
      </c>
      <c r="E37" s="34">
        <f t="shared" si="0"/>
        <v>54900</v>
      </c>
      <c r="F37" s="4">
        <v>360300</v>
      </c>
      <c r="G37" s="68"/>
      <c r="H37" s="68"/>
      <c r="I37" s="68"/>
    </row>
    <row r="38" spans="2:12" x14ac:dyDescent="0.25">
      <c r="B38" s="5">
        <v>2019</v>
      </c>
      <c r="C38" s="6">
        <v>237400</v>
      </c>
      <c r="D38" s="10">
        <v>71300</v>
      </c>
      <c r="E38" s="34">
        <f t="shared" si="0"/>
        <v>54400</v>
      </c>
      <c r="F38" s="4">
        <v>363100</v>
      </c>
      <c r="G38" s="68"/>
      <c r="H38" s="68"/>
      <c r="I38" s="68"/>
    </row>
    <row r="39" spans="2:12" x14ac:dyDescent="0.25">
      <c r="B39" s="5">
        <v>2020</v>
      </c>
      <c r="C39" s="6">
        <v>189800</v>
      </c>
      <c r="D39" s="10">
        <v>68700</v>
      </c>
      <c r="E39" s="34">
        <f t="shared" si="0"/>
        <v>46700</v>
      </c>
      <c r="F39" s="4">
        <v>305200</v>
      </c>
      <c r="G39" s="68"/>
      <c r="H39" s="68"/>
      <c r="I39" s="68"/>
    </row>
    <row r="40" spans="2:12" x14ac:dyDescent="0.25">
      <c r="B40" s="5">
        <v>2021</v>
      </c>
      <c r="C40" s="6">
        <v>190300</v>
      </c>
      <c r="D40" s="10">
        <v>58500</v>
      </c>
      <c r="E40" s="34">
        <f t="shared" si="0"/>
        <v>41900</v>
      </c>
      <c r="F40" s="4">
        <v>290700</v>
      </c>
      <c r="G40" s="68"/>
      <c r="H40" s="68"/>
      <c r="I40" s="68"/>
    </row>
    <row r="41" spans="2:12" x14ac:dyDescent="0.25">
      <c r="B41" s="5">
        <v>2022</v>
      </c>
      <c r="C41" s="6">
        <v>211800</v>
      </c>
      <c r="D41" s="10">
        <v>64800</v>
      </c>
      <c r="E41" s="34">
        <f t="shared" si="0"/>
        <v>45100</v>
      </c>
      <c r="F41" s="4">
        <v>321700</v>
      </c>
      <c r="G41" s="68"/>
      <c r="H41" s="68"/>
      <c r="I41" s="68"/>
      <c r="L41" s="1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5"/>
  <sheetViews>
    <sheetView zoomScale="70" zoomScaleNormal="70" workbookViewId="0">
      <selection activeCell="J9" sqref="J9"/>
    </sheetView>
  </sheetViews>
  <sheetFormatPr baseColWidth="10" defaultRowHeight="15" x14ac:dyDescent="0.25"/>
  <cols>
    <col min="1" max="5" width="11.42578125" style="2"/>
    <col min="6" max="6" width="24.85546875" style="2" customWidth="1"/>
    <col min="7" max="16384" width="11.42578125" style="2"/>
  </cols>
  <sheetData>
    <row r="2" spans="2:15" x14ac:dyDescent="0.25">
      <c r="B2" s="69" t="s">
        <v>162</v>
      </c>
    </row>
    <row r="4" spans="2:15" ht="180" x14ac:dyDescent="0.25">
      <c r="B4" s="4"/>
      <c r="C4" s="35" t="s">
        <v>13</v>
      </c>
      <c r="D4" s="35" t="s">
        <v>152</v>
      </c>
      <c r="E4" s="35" t="s">
        <v>151</v>
      </c>
      <c r="F4" s="29" t="s">
        <v>14</v>
      </c>
      <c r="I4" s="70"/>
      <c r="J4" s="71"/>
      <c r="K4" s="71"/>
      <c r="L4" s="71"/>
      <c r="M4" s="71"/>
      <c r="N4" s="71"/>
      <c r="O4" s="71"/>
    </row>
    <row r="5" spans="2:15" ht="17.25" x14ac:dyDescent="0.35">
      <c r="B5" s="36">
        <v>2017</v>
      </c>
      <c r="C5" s="38">
        <v>1.8414731785428406</v>
      </c>
      <c r="D5" s="37">
        <v>-4.1265474552957375</v>
      </c>
      <c r="E5" s="37">
        <v>-3.5603715170278605</v>
      </c>
      <c r="F5" s="37">
        <v>-0.18083182640145079</v>
      </c>
      <c r="I5" s="70"/>
      <c r="J5" s="71"/>
      <c r="K5" s="71"/>
      <c r="L5" s="71"/>
      <c r="M5" s="71"/>
      <c r="N5" s="71"/>
      <c r="O5" s="71"/>
    </row>
    <row r="6" spans="2:15" ht="17.25" x14ac:dyDescent="0.35">
      <c r="B6" s="36">
        <v>2018</v>
      </c>
      <c r="C6" s="37">
        <v>-6.6037735849056585</v>
      </c>
      <c r="D6" s="37">
        <v>-2.7259684361549463</v>
      </c>
      <c r="E6" s="37">
        <v>-11.878009630818621</v>
      </c>
      <c r="F6" s="37">
        <v>-6.7546583850931707</v>
      </c>
      <c r="I6" s="70"/>
      <c r="J6" s="71"/>
      <c r="K6" s="71"/>
      <c r="L6" s="71"/>
      <c r="M6" s="71"/>
      <c r="N6" s="71"/>
      <c r="O6" s="71"/>
    </row>
    <row r="7" spans="2:15" ht="17.25" x14ac:dyDescent="0.35">
      <c r="B7" s="36">
        <v>2019</v>
      </c>
      <c r="C7" s="38">
        <v>-8.4175084175086567E-2</v>
      </c>
      <c r="D7" s="37">
        <v>5.1622418879055942</v>
      </c>
      <c r="E7" s="37">
        <v>-0.91074681238615396</v>
      </c>
      <c r="F7" s="37">
        <v>0.77713016930336387</v>
      </c>
      <c r="I7" s="71"/>
      <c r="J7" s="71"/>
      <c r="K7" s="71"/>
      <c r="L7" s="71"/>
      <c r="M7" s="71"/>
      <c r="N7" s="71"/>
      <c r="O7" s="71"/>
    </row>
    <row r="8" spans="2:15" ht="17.25" x14ac:dyDescent="0.35">
      <c r="B8" s="36">
        <v>2020</v>
      </c>
      <c r="C8" s="37">
        <v>-20.050547598989045</v>
      </c>
      <c r="D8" s="38">
        <v>-3.6465638148667656</v>
      </c>
      <c r="E8" s="38">
        <v>-14.154411764705888</v>
      </c>
      <c r="F8" s="38">
        <v>-15.946020380060588</v>
      </c>
    </row>
    <row r="9" spans="2:15" ht="17.25" x14ac:dyDescent="0.35">
      <c r="B9" s="36">
        <v>2021</v>
      </c>
      <c r="C9" s="38">
        <v>0.26343519494205214</v>
      </c>
      <c r="D9" s="38">
        <v>-14.847161572052403</v>
      </c>
      <c r="E9" s="38">
        <v>-10.278372591006423</v>
      </c>
      <c r="F9" s="38">
        <v>-4.7509829619921344</v>
      </c>
    </row>
    <row r="10" spans="2:15" ht="17.25" x14ac:dyDescent="0.35">
      <c r="B10" s="36">
        <v>2022</v>
      </c>
      <c r="C10" s="37">
        <v>11.297950604308982</v>
      </c>
      <c r="D10" s="37">
        <v>10.769230769230775</v>
      </c>
      <c r="E10" s="37">
        <v>7.6372315035799554</v>
      </c>
      <c r="F10" s="37">
        <v>10.663914688682485</v>
      </c>
    </row>
    <row r="12" spans="2:15" ht="16.5" x14ac:dyDescent="0.25">
      <c r="B12" s="72" t="s">
        <v>166</v>
      </c>
    </row>
    <row r="13" spans="2:15" ht="16.5" x14ac:dyDescent="0.25">
      <c r="B13" s="72" t="s">
        <v>12</v>
      </c>
    </row>
    <row r="14" spans="2:15" ht="16.5" x14ac:dyDescent="0.25">
      <c r="B14" s="72" t="s">
        <v>11</v>
      </c>
    </row>
    <row r="15" spans="2:15" x14ac:dyDescent="0.25">
      <c r="B15" s="7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202"/>
  <sheetViews>
    <sheetView workbookViewId="0">
      <selection activeCell="S10" sqref="S10"/>
    </sheetView>
  </sheetViews>
  <sheetFormatPr baseColWidth="10" defaultRowHeight="16.5" x14ac:dyDescent="0.3"/>
  <cols>
    <col min="1" max="1" width="4.5703125" style="11" customWidth="1"/>
    <col min="2" max="5" width="11.42578125" style="11"/>
    <col min="6" max="6" width="12.7109375" style="11" customWidth="1"/>
    <col min="7" max="12" width="11.42578125" style="11"/>
    <col min="13" max="13" width="5.5703125" style="11" bestFit="1" customWidth="1"/>
    <col min="14" max="14" width="10.140625" style="11" bestFit="1" customWidth="1"/>
    <col min="15" max="15" width="16.28515625" style="11" bestFit="1" customWidth="1"/>
    <col min="16" max="16384" width="11.42578125" style="11"/>
  </cols>
  <sheetData>
    <row r="2" spans="2:15" x14ac:dyDescent="0.3">
      <c r="B2" s="40" t="s">
        <v>167</v>
      </c>
    </row>
    <row r="3" spans="2:15" x14ac:dyDescent="0.3">
      <c r="B3" s="12"/>
      <c r="C3" s="12"/>
      <c r="D3" s="12"/>
      <c r="E3" s="13"/>
      <c r="F3" s="13"/>
      <c r="G3" s="13"/>
      <c r="I3" s="13"/>
      <c r="M3" s="16"/>
      <c r="N3" s="17" t="s">
        <v>9</v>
      </c>
      <c r="O3" s="17" t="s">
        <v>10</v>
      </c>
    </row>
    <row r="4" spans="2:15" x14ac:dyDescent="0.3">
      <c r="B4" s="12"/>
      <c r="C4" s="12"/>
      <c r="D4" s="12"/>
      <c r="E4" s="13"/>
      <c r="F4" s="13"/>
      <c r="G4" s="13"/>
      <c r="I4" s="13"/>
      <c r="M4" s="16">
        <v>2008</v>
      </c>
      <c r="N4" s="16" t="s">
        <v>147</v>
      </c>
      <c r="O4" s="18">
        <v>42513.4398774812</v>
      </c>
    </row>
    <row r="5" spans="2:15" x14ac:dyDescent="0.3">
      <c r="B5" s="12"/>
      <c r="C5" s="12"/>
      <c r="D5" s="12"/>
      <c r="E5" s="13"/>
      <c r="F5" s="13"/>
      <c r="G5" s="13"/>
      <c r="I5" s="13"/>
      <c r="M5" s="16"/>
      <c r="N5" s="16" t="s">
        <v>148</v>
      </c>
      <c r="O5" s="18">
        <v>42635.371899026301</v>
      </c>
    </row>
    <row r="6" spans="2:15" x14ac:dyDescent="0.3">
      <c r="B6" s="12"/>
      <c r="C6" s="12"/>
      <c r="D6" s="12"/>
      <c r="E6" s="13"/>
      <c r="F6" s="13"/>
      <c r="G6" s="13"/>
      <c r="I6" s="13"/>
      <c r="M6" s="16"/>
      <c r="N6" s="16" t="s">
        <v>149</v>
      </c>
      <c r="O6" s="18">
        <v>43291.7171681092</v>
      </c>
    </row>
    <row r="7" spans="2:15" x14ac:dyDescent="0.3">
      <c r="B7" s="12"/>
      <c r="C7" s="12"/>
      <c r="D7" s="12"/>
      <c r="E7" s="13"/>
      <c r="F7" s="13"/>
      <c r="G7" s="13"/>
      <c r="I7" s="13"/>
      <c r="M7" s="16"/>
      <c r="N7" s="16" t="s">
        <v>150</v>
      </c>
      <c r="O7" s="18">
        <v>46840.708295185701</v>
      </c>
    </row>
    <row r="8" spans="2:15" x14ac:dyDescent="0.3">
      <c r="B8" s="12"/>
      <c r="C8" s="12"/>
      <c r="D8" s="12"/>
      <c r="E8" s="13"/>
      <c r="F8" s="13"/>
      <c r="G8" s="13"/>
      <c r="I8" s="13"/>
      <c r="M8" s="16">
        <v>2009</v>
      </c>
      <c r="N8" s="16" t="s">
        <v>147</v>
      </c>
      <c r="O8" s="18">
        <v>48186.729245753901</v>
      </c>
    </row>
    <row r="9" spans="2:15" x14ac:dyDescent="0.3">
      <c r="B9" s="12"/>
      <c r="C9" s="12"/>
      <c r="D9" s="12"/>
      <c r="E9" s="13"/>
      <c r="F9" s="13"/>
      <c r="G9" s="13"/>
      <c r="I9" s="13"/>
      <c r="M9" s="16"/>
      <c r="N9" s="16" t="s">
        <v>148</v>
      </c>
      <c r="O9" s="18">
        <v>49785.361991735903</v>
      </c>
    </row>
    <row r="10" spans="2:15" x14ac:dyDescent="0.3">
      <c r="B10" s="12"/>
      <c r="C10" s="12"/>
      <c r="D10" s="12"/>
      <c r="E10" s="13"/>
      <c r="F10" s="13"/>
      <c r="G10" s="13"/>
      <c r="I10" s="13"/>
      <c r="M10" s="16"/>
      <c r="N10" s="16" t="s">
        <v>149</v>
      </c>
      <c r="O10" s="18">
        <v>48229.526563558698</v>
      </c>
    </row>
    <row r="11" spans="2:15" x14ac:dyDescent="0.3">
      <c r="B11" s="12"/>
      <c r="C11" s="12"/>
      <c r="D11" s="12"/>
      <c r="E11" s="13"/>
      <c r="F11" s="13"/>
      <c r="G11" s="13"/>
      <c r="I11" s="13"/>
      <c r="M11" s="16"/>
      <c r="N11" s="16" t="s">
        <v>150</v>
      </c>
      <c r="O11" s="18">
        <v>44016.116416370001</v>
      </c>
    </row>
    <row r="12" spans="2:15" x14ac:dyDescent="0.3">
      <c r="B12" s="12"/>
      <c r="C12" s="12"/>
      <c r="D12" s="12"/>
      <c r="E12" s="13"/>
      <c r="F12" s="13"/>
      <c r="G12" s="13"/>
      <c r="I12" s="13"/>
      <c r="M12" s="16">
        <v>2010</v>
      </c>
      <c r="N12" s="16" t="s">
        <v>147</v>
      </c>
      <c r="O12" s="18">
        <v>46362.784434929999</v>
      </c>
    </row>
    <row r="13" spans="2:15" x14ac:dyDescent="0.3">
      <c r="B13" s="12"/>
      <c r="C13" s="12"/>
      <c r="D13" s="12"/>
      <c r="E13" s="13"/>
      <c r="F13" s="13"/>
      <c r="G13" s="13"/>
      <c r="I13" s="13"/>
      <c r="M13" s="16"/>
      <c r="N13" s="16" t="s">
        <v>148</v>
      </c>
      <c r="O13" s="18">
        <v>49097.814060440498</v>
      </c>
    </row>
    <row r="14" spans="2:15" x14ac:dyDescent="0.3">
      <c r="B14" s="12"/>
      <c r="C14" s="12"/>
      <c r="D14" s="12"/>
      <c r="E14" s="13"/>
      <c r="F14" s="13"/>
      <c r="G14" s="13"/>
      <c r="I14" s="13"/>
      <c r="M14" s="16"/>
      <c r="N14" s="16" t="s">
        <v>149</v>
      </c>
      <c r="O14" s="18">
        <v>51838.901589970897</v>
      </c>
    </row>
    <row r="15" spans="2:15" x14ac:dyDescent="0.3">
      <c r="B15" s="12"/>
      <c r="C15" s="12"/>
      <c r="D15" s="12"/>
      <c r="E15" s="13"/>
      <c r="F15" s="13"/>
      <c r="G15" s="13"/>
      <c r="I15" s="13"/>
      <c r="M15" s="16"/>
      <c r="N15" s="16" t="s">
        <v>150</v>
      </c>
      <c r="O15" s="18">
        <v>51053.844020878001</v>
      </c>
    </row>
    <row r="16" spans="2:15" x14ac:dyDescent="0.3">
      <c r="B16" s="12"/>
      <c r="C16" s="12"/>
      <c r="D16" s="12"/>
      <c r="E16" s="13"/>
      <c r="F16" s="13"/>
      <c r="G16" s="13"/>
      <c r="I16" s="13"/>
      <c r="M16" s="16">
        <v>2011</v>
      </c>
      <c r="N16" s="16" t="s">
        <v>147</v>
      </c>
      <c r="O16" s="18">
        <v>53385.198649977101</v>
      </c>
    </row>
    <row r="17" spans="2:15" x14ac:dyDescent="0.3">
      <c r="B17" s="12"/>
      <c r="C17" s="12"/>
      <c r="D17" s="12"/>
      <c r="E17" s="13"/>
      <c r="F17" s="13"/>
      <c r="G17" s="13"/>
      <c r="I17" s="13"/>
      <c r="M17" s="16"/>
      <c r="N17" s="16" t="s">
        <v>148</v>
      </c>
      <c r="O17" s="18">
        <v>56736.558545625703</v>
      </c>
    </row>
    <row r="18" spans="2:15" x14ac:dyDescent="0.3">
      <c r="B18" s="12"/>
      <c r="C18" s="12"/>
      <c r="D18" s="12"/>
      <c r="E18" s="13"/>
      <c r="F18" s="13"/>
      <c r="G18" s="13"/>
      <c r="I18" s="13"/>
      <c r="M18" s="16"/>
      <c r="N18" s="16" t="s">
        <v>149</v>
      </c>
      <c r="O18" s="18">
        <v>60305.573397542503</v>
      </c>
    </row>
    <row r="19" spans="2:15" x14ac:dyDescent="0.3">
      <c r="B19" s="14" t="s">
        <v>169</v>
      </c>
      <c r="C19" s="12"/>
      <c r="D19" s="12"/>
      <c r="E19" s="13"/>
      <c r="F19" s="13"/>
      <c r="G19" s="13"/>
      <c r="I19" s="13"/>
      <c r="M19" s="16"/>
      <c r="N19" s="16" t="s">
        <v>150</v>
      </c>
      <c r="O19" s="18">
        <v>58514.099278359703</v>
      </c>
    </row>
    <row r="20" spans="2:15" x14ac:dyDescent="0.3">
      <c r="B20" s="2" t="s">
        <v>170</v>
      </c>
      <c r="C20" s="12"/>
      <c r="D20" s="12"/>
      <c r="E20" s="13"/>
      <c r="F20" s="13"/>
      <c r="G20" s="13"/>
      <c r="I20" s="13"/>
      <c r="M20" s="16">
        <v>2012</v>
      </c>
      <c r="N20" s="16" t="s">
        <v>147</v>
      </c>
      <c r="O20" s="18">
        <v>57634.220487747298</v>
      </c>
    </row>
    <row r="21" spans="2:15" x14ac:dyDescent="0.3">
      <c r="B21" s="2" t="s">
        <v>12</v>
      </c>
      <c r="C21" s="12"/>
      <c r="D21" s="12"/>
      <c r="E21" s="13"/>
      <c r="F21" s="13"/>
      <c r="G21" s="13"/>
      <c r="I21" s="13"/>
      <c r="M21" s="16"/>
      <c r="N21" s="16" t="s">
        <v>148</v>
      </c>
      <c r="O21" s="18">
        <v>59730.386857564801</v>
      </c>
    </row>
    <row r="22" spans="2:15" x14ac:dyDescent="0.3">
      <c r="B22" s="2" t="s">
        <v>171</v>
      </c>
      <c r="C22" s="12"/>
      <c r="D22" s="12"/>
      <c r="E22" s="13"/>
      <c r="F22" s="13"/>
      <c r="G22" s="13"/>
      <c r="I22" s="13"/>
      <c r="M22" s="16"/>
      <c r="N22" s="16" t="s">
        <v>149</v>
      </c>
      <c r="O22" s="18">
        <v>61647.4785793755</v>
      </c>
    </row>
    <row r="23" spans="2:15" x14ac:dyDescent="0.3">
      <c r="B23" s="12"/>
      <c r="C23" s="12"/>
      <c r="D23" s="12"/>
      <c r="E23" s="13"/>
      <c r="F23" s="13"/>
      <c r="G23" s="13"/>
      <c r="I23" s="13"/>
      <c r="M23" s="16"/>
      <c r="N23" s="16" t="s">
        <v>150</v>
      </c>
      <c r="O23" s="18">
        <v>66670.8967127449</v>
      </c>
    </row>
    <row r="24" spans="2:15" x14ac:dyDescent="0.3">
      <c r="B24" s="12"/>
      <c r="C24" s="12"/>
      <c r="D24" s="12"/>
      <c r="E24" s="13"/>
      <c r="F24" s="13"/>
      <c r="G24" s="13"/>
      <c r="I24" s="13"/>
      <c r="M24" s="16">
        <v>2013</v>
      </c>
      <c r="N24" s="16" t="s">
        <v>147</v>
      </c>
      <c r="O24" s="18">
        <v>67078.335578451894</v>
      </c>
    </row>
    <row r="25" spans="2:15" x14ac:dyDescent="0.3">
      <c r="B25" s="12"/>
      <c r="C25" s="12"/>
      <c r="D25" s="12"/>
      <c r="E25" s="13"/>
      <c r="F25" s="13"/>
      <c r="G25" s="13"/>
      <c r="I25" s="13"/>
      <c r="M25" s="16"/>
      <c r="N25" s="16" t="s">
        <v>148</v>
      </c>
      <c r="O25" s="18">
        <v>63328.4868180228</v>
      </c>
    </row>
    <row r="26" spans="2:15" x14ac:dyDescent="0.3">
      <c r="B26" s="12"/>
      <c r="C26" s="12"/>
      <c r="D26" s="12"/>
      <c r="E26" s="13"/>
      <c r="F26" s="13"/>
      <c r="G26" s="13"/>
      <c r="I26" s="13"/>
      <c r="M26" s="16"/>
      <c r="N26" s="16" t="s">
        <v>149</v>
      </c>
      <c r="O26" s="18">
        <v>62524.383537000504</v>
      </c>
    </row>
    <row r="27" spans="2:15" x14ac:dyDescent="0.3">
      <c r="B27" s="12"/>
      <c r="C27" s="12"/>
      <c r="D27" s="12"/>
      <c r="E27" s="13"/>
      <c r="F27" s="13"/>
      <c r="G27" s="13"/>
      <c r="I27" s="13"/>
      <c r="M27" s="16"/>
      <c r="N27" s="16" t="s">
        <v>150</v>
      </c>
      <c r="O27" s="18">
        <v>66017.785991020894</v>
      </c>
    </row>
    <row r="28" spans="2:15" x14ac:dyDescent="0.3">
      <c r="B28" s="12"/>
      <c r="C28" s="12"/>
      <c r="D28" s="12"/>
      <c r="E28" s="13"/>
      <c r="F28" s="13"/>
      <c r="G28" s="13"/>
      <c r="I28" s="13"/>
      <c r="M28" s="16">
        <v>2014</v>
      </c>
      <c r="N28" s="16" t="s">
        <v>147</v>
      </c>
      <c r="O28" s="18">
        <v>62818.609359166599</v>
      </c>
    </row>
    <row r="29" spans="2:15" x14ac:dyDescent="0.3">
      <c r="B29" s="12"/>
      <c r="C29" s="12"/>
      <c r="D29" s="12"/>
      <c r="E29" s="13"/>
      <c r="F29" s="13"/>
      <c r="G29" s="13"/>
      <c r="I29" s="13"/>
      <c r="M29" s="16"/>
      <c r="N29" s="16" t="s">
        <v>148</v>
      </c>
      <c r="O29" s="18">
        <v>62180.549510226199</v>
      </c>
    </row>
    <row r="30" spans="2:15" x14ac:dyDescent="0.3">
      <c r="B30" s="12"/>
      <c r="C30" s="12"/>
      <c r="D30" s="12"/>
      <c r="E30" s="13"/>
      <c r="F30" s="13"/>
      <c r="G30" s="13"/>
      <c r="I30" s="13"/>
      <c r="M30" s="16"/>
      <c r="N30" s="16" t="s">
        <v>149</v>
      </c>
      <c r="O30" s="18">
        <v>59770.475012609997</v>
      </c>
    </row>
    <row r="31" spans="2:15" x14ac:dyDescent="0.3">
      <c r="B31" s="12"/>
      <c r="C31" s="12"/>
      <c r="D31" s="12"/>
      <c r="E31" s="13"/>
      <c r="F31" s="13"/>
      <c r="G31" s="13"/>
      <c r="I31" s="13"/>
      <c r="M31" s="16"/>
      <c r="N31" s="16" t="s">
        <v>150</v>
      </c>
      <c r="O31" s="18">
        <v>59340.201044925998</v>
      </c>
    </row>
    <row r="32" spans="2:15" x14ac:dyDescent="0.3">
      <c r="B32" s="12"/>
      <c r="C32" s="12"/>
      <c r="D32" s="12"/>
      <c r="E32" s="13"/>
      <c r="F32" s="13"/>
      <c r="G32" s="13"/>
      <c r="I32" s="13"/>
      <c r="M32" s="16">
        <v>2015</v>
      </c>
      <c r="N32" s="16" t="s">
        <v>147</v>
      </c>
      <c r="O32" s="18">
        <v>58102.885771081303</v>
      </c>
    </row>
    <row r="33" spans="2:15" x14ac:dyDescent="0.3">
      <c r="B33" s="12"/>
      <c r="C33" s="12"/>
      <c r="D33" s="12"/>
      <c r="E33" s="13"/>
      <c r="F33" s="13"/>
      <c r="G33" s="13"/>
      <c r="I33" s="13"/>
      <c r="M33" s="16"/>
      <c r="N33" s="16" t="s">
        <v>148</v>
      </c>
      <c r="O33" s="18">
        <v>61459.354687808998</v>
      </c>
    </row>
    <row r="34" spans="2:15" x14ac:dyDescent="0.3">
      <c r="B34" s="12"/>
      <c r="C34" s="12"/>
      <c r="D34" s="12"/>
      <c r="E34" s="13"/>
      <c r="F34" s="13"/>
      <c r="G34" s="13"/>
      <c r="I34" s="13"/>
      <c r="M34" s="16"/>
      <c r="N34" s="16" t="s">
        <v>149</v>
      </c>
      <c r="O34" s="18">
        <v>62110.330584020703</v>
      </c>
    </row>
    <row r="35" spans="2:15" x14ac:dyDescent="0.3">
      <c r="B35" s="12"/>
      <c r="C35" s="12"/>
      <c r="D35" s="12"/>
      <c r="E35" s="13"/>
      <c r="F35" s="13"/>
      <c r="G35" s="13"/>
      <c r="I35" s="13"/>
      <c r="M35" s="16"/>
      <c r="N35" s="16" t="s">
        <v>150</v>
      </c>
      <c r="O35" s="18">
        <v>60603.130866943698</v>
      </c>
    </row>
    <row r="36" spans="2:15" x14ac:dyDescent="0.3">
      <c r="B36" s="12"/>
      <c r="C36" s="12"/>
      <c r="D36" s="12"/>
      <c r="E36" s="13"/>
      <c r="F36" s="13"/>
      <c r="G36" s="13"/>
      <c r="I36" s="13"/>
      <c r="M36" s="16">
        <v>2016</v>
      </c>
      <c r="N36" s="16" t="s">
        <v>147</v>
      </c>
      <c r="O36" s="18">
        <v>61535.958698340801</v>
      </c>
    </row>
    <row r="37" spans="2:15" x14ac:dyDescent="0.3">
      <c r="B37" s="12"/>
      <c r="C37" s="12"/>
      <c r="D37" s="12"/>
      <c r="E37" s="13"/>
      <c r="F37" s="13"/>
      <c r="G37" s="13"/>
      <c r="I37" s="13"/>
      <c r="M37" s="16"/>
      <c r="N37" s="16" t="s">
        <v>148</v>
      </c>
      <c r="O37" s="18">
        <v>62539.691127680802</v>
      </c>
    </row>
    <row r="38" spans="2:15" x14ac:dyDescent="0.3">
      <c r="B38" s="12"/>
      <c r="C38" s="12"/>
      <c r="D38" s="12"/>
      <c r="E38" s="13"/>
      <c r="F38" s="13"/>
      <c r="G38" s="13"/>
      <c r="I38" s="13"/>
      <c r="M38" s="16"/>
      <c r="N38" s="16" t="s">
        <v>149</v>
      </c>
      <c r="O38" s="18">
        <v>62866.993044307703</v>
      </c>
    </row>
    <row r="39" spans="2:15" x14ac:dyDescent="0.3">
      <c r="B39" s="12"/>
      <c r="C39" s="12"/>
      <c r="D39" s="12"/>
      <c r="E39" s="13"/>
      <c r="F39" s="13"/>
      <c r="G39" s="13"/>
      <c r="I39" s="13"/>
      <c r="M39" s="16"/>
      <c r="N39" s="16" t="s">
        <v>150</v>
      </c>
      <c r="O39" s="18">
        <v>63986.647292486297</v>
      </c>
    </row>
    <row r="40" spans="2:15" x14ac:dyDescent="0.3">
      <c r="B40" s="12"/>
      <c r="C40" s="12"/>
      <c r="D40" s="12"/>
      <c r="E40" s="13"/>
      <c r="F40" s="13"/>
      <c r="G40" s="13"/>
      <c r="I40" s="13"/>
      <c r="M40" s="16">
        <v>2017</v>
      </c>
      <c r="N40" s="16" t="s">
        <v>147</v>
      </c>
      <c r="O40" s="18">
        <v>63846.723420365699</v>
      </c>
    </row>
    <row r="41" spans="2:15" x14ac:dyDescent="0.3">
      <c r="B41" s="12"/>
      <c r="C41" s="12"/>
      <c r="D41" s="12"/>
      <c r="E41" s="13"/>
      <c r="F41" s="13"/>
      <c r="G41" s="13"/>
      <c r="I41" s="13"/>
      <c r="M41" s="16"/>
      <c r="N41" s="16" t="s">
        <v>148</v>
      </c>
      <c r="O41" s="18">
        <v>64380.242304054998</v>
      </c>
    </row>
    <row r="42" spans="2:15" x14ac:dyDescent="0.3">
      <c r="B42" s="12"/>
      <c r="C42" s="12"/>
      <c r="D42" s="12"/>
      <c r="E42" s="13"/>
      <c r="F42" s="13"/>
      <c r="G42" s="13"/>
      <c r="I42" s="13"/>
      <c r="M42" s="16"/>
      <c r="N42" s="16" t="s">
        <v>149</v>
      </c>
      <c r="O42" s="18">
        <v>64836.829438641602</v>
      </c>
    </row>
    <row r="43" spans="2:15" x14ac:dyDescent="0.3">
      <c r="B43" s="12"/>
      <c r="C43" s="12"/>
      <c r="D43" s="12"/>
      <c r="E43" s="13"/>
      <c r="F43" s="13"/>
      <c r="G43" s="13"/>
      <c r="I43" s="13"/>
      <c r="M43" s="16"/>
      <c r="N43" s="16" t="s">
        <v>150</v>
      </c>
      <c r="O43" s="18">
        <v>64596.291304541497</v>
      </c>
    </row>
    <row r="44" spans="2:15" x14ac:dyDescent="0.3">
      <c r="B44" s="12"/>
      <c r="C44" s="12"/>
      <c r="D44" s="12"/>
      <c r="E44" s="13"/>
      <c r="F44" s="13"/>
      <c r="G44" s="13"/>
      <c r="I44" s="13"/>
      <c r="M44" s="16">
        <v>2018</v>
      </c>
      <c r="N44" s="16" t="s">
        <v>147</v>
      </c>
      <c r="O44" s="18">
        <v>59945.267240506197</v>
      </c>
    </row>
    <row r="45" spans="2:15" x14ac:dyDescent="0.3">
      <c r="B45" s="12"/>
      <c r="C45" s="12"/>
      <c r="D45" s="12"/>
      <c r="E45" s="13"/>
      <c r="F45" s="13"/>
      <c r="G45" s="13"/>
      <c r="I45" s="13"/>
      <c r="M45" s="16"/>
      <c r="N45" s="16" t="s">
        <v>148</v>
      </c>
      <c r="O45" s="18">
        <v>60979.077554603602</v>
      </c>
    </row>
    <row r="46" spans="2:15" x14ac:dyDescent="0.3">
      <c r="B46" s="12"/>
      <c r="C46" s="12"/>
      <c r="D46" s="12"/>
      <c r="E46" s="13"/>
      <c r="F46" s="13"/>
      <c r="G46" s="13"/>
      <c r="I46" s="13"/>
      <c r="M46" s="16"/>
      <c r="N46" s="16" t="s">
        <v>149</v>
      </c>
      <c r="O46" s="18">
        <v>59989.697675382697</v>
      </c>
    </row>
    <row r="47" spans="2:15" x14ac:dyDescent="0.3">
      <c r="B47" s="12"/>
      <c r="C47" s="12"/>
      <c r="D47" s="12"/>
      <c r="E47" s="13"/>
      <c r="F47" s="13"/>
      <c r="G47" s="13"/>
      <c r="I47" s="13"/>
      <c r="M47" s="16"/>
      <c r="N47" s="16" t="s">
        <v>150</v>
      </c>
      <c r="O47" s="18">
        <v>58785.697464494297</v>
      </c>
    </row>
    <row r="48" spans="2:15" x14ac:dyDescent="0.3">
      <c r="B48" s="12"/>
      <c r="C48" s="12"/>
      <c r="D48" s="12"/>
      <c r="E48" s="13"/>
      <c r="F48" s="13"/>
      <c r="G48" s="13"/>
      <c r="I48" s="13"/>
      <c r="M48" s="16">
        <v>2019</v>
      </c>
      <c r="N48" s="16" t="s">
        <v>147</v>
      </c>
      <c r="O48" s="18">
        <v>61252.485209626102</v>
      </c>
    </row>
    <row r="49" spans="2:15" x14ac:dyDescent="0.3">
      <c r="B49" s="12"/>
      <c r="C49" s="12"/>
      <c r="D49" s="12"/>
      <c r="E49" s="13"/>
      <c r="F49" s="13"/>
      <c r="G49" s="13"/>
      <c r="I49" s="13"/>
      <c r="M49" s="16"/>
      <c r="N49" s="16" t="s">
        <v>148</v>
      </c>
      <c r="O49" s="18">
        <v>61574.1427225722</v>
      </c>
    </row>
    <row r="50" spans="2:15" x14ac:dyDescent="0.3">
      <c r="B50" s="12"/>
      <c r="C50" s="12"/>
      <c r="D50" s="12"/>
      <c r="E50" s="13"/>
      <c r="F50" s="13"/>
      <c r="G50" s="13"/>
      <c r="I50" s="13"/>
      <c r="M50" s="16"/>
      <c r="N50" s="16" t="s">
        <v>149</v>
      </c>
      <c r="O50" s="18">
        <v>57642.454502373097</v>
      </c>
    </row>
    <row r="51" spans="2:15" x14ac:dyDescent="0.3">
      <c r="B51" s="12"/>
      <c r="C51" s="12"/>
      <c r="D51" s="12"/>
      <c r="E51" s="13"/>
      <c r="F51" s="13"/>
      <c r="G51" s="13"/>
      <c r="I51" s="13"/>
      <c r="M51" s="16"/>
      <c r="N51" s="16" t="s">
        <v>150</v>
      </c>
      <c r="O51" s="18">
        <v>59486.4201365228</v>
      </c>
    </row>
    <row r="52" spans="2:15" x14ac:dyDescent="0.3">
      <c r="B52" s="12"/>
      <c r="C52" s="12"/>
      <c r="D52" s="12"/>
      <c r="E52" s="13"/>
      <c r="F52" s="13"/>
      <c r="G52" s="13"/>
      <c r="I52" s="13"/>
      <c r="M52" s="16">
        <v>2020</v>
      </c>
      <c r="N52" s="16" t="s">
        <v>147</v>
      </c>
      <c r="O52" s="18">
        <v>52320.528640136101</v>
      </c>
    </row>
    <row r="53" spans="2:15" x14ac:dyDescent="0.3">
      <c r="B53" s="12"/>
      <c r="C53" s="12"/>
      <c r="D53" s="12"/>
      <c r="E53" s="13"/>
      <c r="F53" s="13"/>
      <c r="G53" s="13"/>
      <c r="I53" s="13"/>
      <c r="M53" s="16"/>
      <c r="N53" s="16" t="s">
        <v>148</v>
      </c>
      <c r="O53" s="18">
        <v>38722.394534513303</v>
      </c>
    </row>
    <row r="54" spans="2:15" x14ac:dyDescent="0.3">
      <c r="B54" s="12"/>
      <c r="C54" s="12"/>
      <c r="D54" s="12"/>
      <c r="E54" s="13"/>
      <c r="F54" s="13"/>
      <c r="G54" s="13"/>
      <c r="I54" s="13"/>
      <c r="M54" s="16"/>
      <c r="N54" s="16" t="s">
        <v>149</v>
      </c>
      <c r="O54" s="18">
        <v>56615.266315189103</v>
      </c>
    </row>
    <row r="55" spans="2:15" x14ac:dyDescent="0.3">
      <c r="B55" s="12"/>
      <c r="C55" s="12"/>
      <c r="D55" s="12"/>
      <c r="E55" s="13"/>
      <c r="F55" s="13"/>
      <c r="G55" s="13"/>
      <c r="I55" s="13"/>
      <c r="M55" s="16"/>
      <c r="N55" s="16" t="s">
        <v>150</v>
      </c>
      <c r="O55" s="18">
        <v>42919.2124124072</v>
      </c>
    </row>
    <row r="56" spans="2:15" x14ac:dyDescent="0.3">
      <c r="B56" s="12"/>
      <c r="C56" s="12"/>
      <c r="D56" s="12"/>
      <c r="E56" s="13"/>
      <c r="F56" s="13"/>
      <c r="G56" s="13"/>
      <c r="I56" s="13"/>
      <c r="M56" s="16">
        <v>2021</v>
      </c>
      <c r="N56" s="16" t="s">
        <v>147</v>
      </c>
      <c r="O56" s="18">
        <v>41456.418977168898</v>
      </c>
    </row>
    <row r="57" spans="2:15" x14ac:dyDescent="0.3">
      <c r="B57" s="12"/>
      <c r="C57" s="12"/>
      <c r="D57" s="12"/>
      <c r="E57" s="13"/>
      <c r="F57" s="13"/>
      <c r="G57" s="13"/>
      <c r="I57" s="13"/>
      <c r="M57" s="16"/>
      <c r="N57" s="16" t="s">
        <v>148</v>
      </c>
      <c r="O57" s="18">
        <v>45410.963476609097</v>
      </c>
    </row>
    <row r="58" spans="2:15" x14ac:dyDescent="0.3">
      <c r="B58" s="12"/>
      <c r="C58" s="12"/>
      <c r="D58" s="12"/>
      <c r="E58" s="13"/>
      <c r="F58" s="13"/>
      <c r="G58" s="13"/>
      <c r="I58" s="13"/>
      <c r="M58" s="16"/>
      <c r="N58" s="16" t="s">
        <v>149</v>
      </c>
      <c r="O58" s="18">
        <v>52577.597366235699</v>
      </c>
    </row>
    <row r="59" spans="2:15" x14ac:dyDescent="0.3">
      <c r="B59" s="2"/>
      <c r="C59" s="12"/>
      <c r="D59" s="12"/>
      <c r="E59" s="13"/>
      <c r="F59" s="13"/>
      <c r="G59" s="13"/>
      <c r="I59" s="13"/>
      <c r="M59" s="16"/>
      <c r="N59" s="16" t="s">
        <v>150</v>
      </c>
      <c r="O59" s="18">
        <v>52014.502095929303</v>
      </c>
    </row>
    <row r="60" spans="2:15" x14ac:dyDescent="0.3">
      <c r="B60" s="12"/>
      <c r="C60" s="12"/>
      <c r="D60" s="12"/>
      <c r="E60" s="13"/>
      <c r="F60" s="13"/>
      <c r="G60" s="13"/>
      <c r="I60" s="13"/>
      <c r="M60" s="16">
        <v>2022</v>
      </c>
      <c r="N60" s="16" t="s">
        <v>147</v>
      </c>
      <c r="O60" s="18">
        <v>52764.854180716298</v>
      </c>
    </row>
    <row r="61" spans="2:15" x14ac:dyDescent="0.3">
      <c r="B61" s="12"/>
      <c r="C61" s="12"/>
      <c r="D61" s="12"/>
      <c r="E61" s="13"/>
      <c r="F61" s="13"/>
      <c r="G61" s="13"/>
      <c r="I61" s="13"/>
      <c r="M61" s="16"/>
      <c r="N61" s="16" t="s">
        <v>148</v>
      </c>
      <c r="O61" s="18">
        <v>56363.7592164077</v>
      </c>
    </row>
    <row r="62" spans="2:15" x14ac:dyDescent="0.3">
      <c r="B62" s="12"/>
      <c r="C62" s="12"/>
      <c r="D62" s="12"/>
      <c r="E62" s="13"/>
      <c r="F62" s="13"/>
      <c r="G62" s="13"/>
      <c r="I62" s="13"/>
      <c r="M62" s="16"/>
      <c r="N62" s="16" t="s">
        <v>149</v>
      </c>
      <c r="O62" s="18">
        <v>53888.716038948201</v>
      </c>
    </row>
    <row r="63" spans="2:15" x14ac:dyDescent="0.3">
      <c r="B63" s="12"/>
      <c r="C63" s="12"/>
      <c r="D63" s="12"/>
      <c r="E63" s="13"/>
      <c r="F63" s="13"/>
      <c r="G63" s="13"/>
      <c r="I63" s="13"/>
      <c r="M63" s="16"/>
      <c r="N63" s="16" t="s">
        <v>150</v>
      </c>
      <c r="O63" s="18">
        <v>51838.358068262998</v>
      </c>
    </row>
    <row r="64" spans="2:15" x14ac:dyDescent="0.3">
      <c r="B64" s="12"/>
      <c r="C64" s="12"/>
      <c r="D64" s="12"/>
      <c r="E64" s="13"/>
      <c r="F64" s="13"/>
      <c r="G64" s="13"/>
      <c r="I64" s="13"/>
      <c r="N64" s="16" t="s">
        <v>147</v>
      </c>
      <c r="O64" s="3"/>
    </row>
    <row r="65" spans="2:15" x14ac:dyDescent="0.3">
      <c r="B65" s="12"/>
      <c r="C65" s="12"/>
      <c r="D65" s="12"/>
      <c r="E65" s="13"/>
      <c r="F65" s="13"/>
      <c r="G65" s="13"/>
      <c r="I65" s="13"/>
      <c r="N65" s="16" t="s">
        <v>148</v>
      </c>
      <c r="O65" s="3"/>
    </row>
    <row r="66" spans="2:15" x14ac:dyDescent="0.3">
      <c r="B66" s="12"/>
      <c r="C66" s="12"/>
      <c r="D66" s="12"/>
      <c r="E66" s="13"/>
      <c r="F66" s="13"/>
      <c r="G66" s="13"/>
      <c r="I66" s="13"/>
      <c r="N66" s="16" t="s">
        <v>149</v>
      </c>
      <c r="O66" s="3"/>
    </row>
    <row r="67" spans="2:15" x14ac:dyDescent="0.3">
      <c r="B67" s="12"/>
      <c r="C67" s="12"/>
      <c r="D67" s="12"/>
      <c r="E67" s="13"/>
      <c r="F67" s="13"/>
      <c r="G67" s="13"/>
      <c r="I67" s="13"/>
      <c r="N67" s="16" t="s">
        <v>150</v>
      </c>
      <c r="O67" s="3"/>
    </row>
    <row r="68" spans="2:15" x14ac:dyDescent="0.3">
      <c r="B68" s="12"/>
      <c r="C68" s="12"/>
      <c r="D68" s="12"/>
      <c r="E68" s="13"/>
      <c r="F68" s="13"/>
      <c r="G68" s="13"/>
      <c r="I68" s="13"/>
      <c r="N68" s="12"/>
      <c r="O68" s="3"/>
    </row>
    <row r="69" spans="2:15" x14ac:dyDescent="0.3">
      <c r="B69" s="12"/>
      <c r="C69" s="12"/>
      <c r="D69" s="12"/>
      <c r="E69" s="13"/>
      <c r="F69" s="13"/>
      <c r="G69" s="13"/>
      <c r="I69" s="13"/>
      <c r="N69" s="12"/>
      <c r="O69" s="3"/>
    </row>
    <row r="70" spans="2:15" x14ac:dyDescent="0.3">
      <c r="B70" s="12"/>
      <c r="C70" s="12"/>
      <c r="D70" s="12"/>
      <c r="E70" s="13"/>
      <c r="F70" s="13"/>
      <c r="G70" s="13"/>
      <c r="I70" s="13"/>
      <c r="N70" s="12"/>
      <c r="O70" s="3"/>
    </row>
    <row r="71" spans="2:15" x14ac:dyDescent="0.3">
      <c r="B71" s="12"/>
      <c r="C71" s="12"/>
      <c r="D71" s="12"/>
      <c r="E71" s="13"/>
      <c r="F71" s="13"/>
      <c r="G71" s="13"/>
      <c r="I71" s="13"/>
      <c r="N71" s="12"/>
      <c r="O71" s="3"/>
    </row>
    <row r="72" spans="2:15" x14ac:dyDescent="0.3">
      <c r="B72" s="12"/>
      <c r="C72" s="12"/>
      <c r="D72" s="12"/>
      <c r="E72" s="13"/>
      <c r="F72" s="13"/>
      <c r="G72" s="13"/>
      <c r="I72" s="13"/>
      <c r="N72" s="12"/>
      <c r="O72" s="3"/>
    </row>
    <row r="73" spans="2:15" x14ac:dyDescent="0.3">
      <c r="B73" s="12"/>
      <c r="C73" s="12"/>
      <c r="D73" s="12"/>
      <c r="E73" s="13"/>
      <c r="F73" s="13"/>
      <c r="G73" s="13"/>
      <c r="I73" s="13"/>
      <c r="N73" s="12"/>
      <c r="O73" s="3"/>
    </row>
    <row r="74" spans="2:15" x14ac:dyDescent="0.3">
      <c r="B74" s="12"/>
      <c r="C74" s="12"/>
      <c r="D74" s="12"/>
      <c r="E74" s="13"/>
      <c r="F74" s="13"/>
      <c r="G74" s="13"/>
      <c r="I74" s="13"/>
      <c r="N74" s="12"/>
      <c r="O74" s="3"/>
    </row>
    <row r="75" spans="2:15" x14ac:dyDescent="0.3">
      <c r="B75" s="12"/>
      <c r="C75" s="12"/>
      <c r="D75" s="12"/>
      <c r="E75" s="13"/>
      <c r="F75" s="13"/>
      <c r="G75" s="13"/>
      <c r="I75" s="13"/>
      <c r="N75" s="12"/>
      <c r="O75" s="3"/>
    </row>
    <row r="76" spans="2:15" x14ac:dyDescent="0.3">
      <c r="B76" s="12"/>
      <c r="C76" s="12"/>
      <c r="D76" s="12"/>
      <c r="E76" s="13"/>
      <c r="F76" s="13"/>
      <c r="G76" s="13"/>
      <c r="I76" s="13"/>
      <c r="N76" s="12"/>
      <c r="O76" s="3"/>
    </row>
    <row r="77" spans="2:15" x14ac:dyDescent="0.3">
      <c r="B77" s="12"/>
      <c r="C77" s="12"/>
      <c r="D77" s="12"/>
      <c r="E77" s="13"/>
      <c r="F77" s="13"/>
      <c r="G77" s="13"/>
      <c r="I77" s="13"/>
      <c r="N77" s="12"/>
      <c r="O77" s="3"/>
    </row>
    <row r="78" spans="2:15" x14ac:dyDescent="0.3">
      <c r="B78" s="12"/>
      <c r="C78" s="12"/>
      <c r="D78" s="12"/>
      <c r="E78" s="13"/>
      <c r="F78" s="13"/>
      <c r="G78" s="13"/>
      <c r="I78" s="13"/>
      <c r="N78" s="12"/>
      <c r="O78" s="3"/>
    </row>
    <row r="79" spans="2:15" x14ac:dyDescent="0.3">
      <c r="B79" s="12"/>
      <c r="C79" s="12"/>
      <c r="D79" s="12"/>
      <c r="E79" s="13"/>
      <c r="F79" s="13"/>
      <c r="G79" s="13"/>
      <c r="I79" s="13"/>
      <c r="N79" s="12"/>
      <c r="O79" s="3"/>
    </row>
    <row r="80" spans="2:15" x14ac:dyDescent="0.3">
      <c r="B80" s="12"/>
      <c r="C80" s="12"/>
      <c r="D80" s="12"/>
      <c r="E80" s="13"/>
      <c r="F80" s="13"/>
      <c r="G80" s="13"/>
      <c r="I80" s="13"/>
      <c r="N80" s="12"/>
      <c r="O80" s="3"/>
    </row>
    <row r="81" spans="2:15" x14ac:dyDescent="0.3">
      <c r="B81" s="12"/>
      <c r="C81" s="12"/>
      <c r="D81" s="12"/>
      <c r="E81" s="13"/>
      <c r="F81" s="13"/>
      <c r="G81" s="13"/>
      <c r="I81" s="13"/>
      <c r="N81" s="12"/>
      <c r="O81" s="3"/>
    </row>
    <row r="82" spans="2:15" x14ac:dyDescent="0.3">
      <c r="B82" s="12"/>
      <c r="C82" s="12"/>
      <c r="D82" s="12"/>
      <c r="E82" s="13"/>
      <c r="F82" s="13"/>
      <c r="G82" s="13"/>
      <c r="I82" s="13"/>
      <c r="N82" s="12"/>
      <c r="O82" s="3"/>
    </row>
    <row r="83" spans="2:15" x14ac:dyDescent="0.3">
      <c r="B83" s="12"/>
      <c r="C83" s="12"/>
      <c r="D83" s="12"/>
      <c r="E83" s="13"/>
      <c r="F83" s="13"/>
      <c r="G83" s="13"/>
      <c r="I83" s="13"/>
      <c r="N83" s="12"/>
      <c r="O83" s="3"/>
    </row>
    <row r="84" spans="2:15" x14ac:dyDescent="0.3">
      <c r="B84" s="12"/>
      <c r="C84" s="12"/>
      <c r="D84" s="12"/>
      <c r="E84" s="13"/>
      <c r="F84" s="13"/>
      <c r="G84" s="13"/>
      <c r="I84" s="13"/>
      <c r="N84" s="12"/>
      <c r="O84" s="3"/>
    </row>
    <row r="85" spans="2:15" x14ac:dyDescent="0.3">
      <c r="B85" s="12"/>
      <c r="C85" s="12"/>
      <c r="D85" s="12"/>
      <c r="E85" s="13"/>
      <c r="F85" s="13"/>
      <c r="G85" s="13"/>
      <c r="I85" s="13"/>
      <c r="N85" s="12"/>
      <c r="O85" s="3"/>
    </row>
    <row r="86" spans="2:15" x14ac:dyDescent="0.3">
      <c r="B86" s="12"/>
      <c r="C86" s="12"/>
      <c r="D86" s="12"/>
      <c r="E86" s="13"/>
      <c r="F86" s="13"/>
      <c r="G86" s="13"/>
      <c r="I86" s="13"/>
      <c r="N86" s="12"/>
      <c r="O86" s="3"/>
    </row>
    <row r="87" spans="2:15" x14ac:dyDescent="0.3">
      <c r="B87" s="12"/>
      <c r="C87" s="12"/>
      <c r="D87" s="12"/>
      <c r="E87" s="13"/>
      <c r="F87" s="13"/>
      <c r="G87" s="13"/>
      <c r="I87" s="13"/>
      <c r="N87" s="12"/>
      <c r="O87" s="3"/>
    </row>
    <row r="88" spans="2:15" x14ac:dyDescent="0.3">
      <c r="B88" s="12"/>
      <c r="C88" s="12"/>
      <c r="D88" s="12"/>
      <c r="E88" s="13"/>
      <c r="F88" s="13"/>
      <c r="G88" s="13"/>
      <c r="I88" s="13"/>
      <c r="N88" s="12"/>
      <c r="O88" s="3"/>
    </row>
    <row r="89" spans="2:15" x14ac:dyDescent="0.3">
      <c r="B89" s="12"/>
      <c r="C89" s="12"/>
      <c r="D89" s="12"/>
      <c r="E89" s="13"/>
      <c r="F89" s="13"/>
      <c r="G89" s="13"/>
      <c r="I89" s="13"/>
      <c r="N89" s="12"/>
      <c r="O89" s="3"/>
    </row>
    <row r="90" spans="2:15" x14ac:dyDescent="0.3">
      <c r="B90" s="12"/>
      <c r="C90" s="12"/>
      <c r="D90" s="12"/>
      <c r="E90" s="13"/>
      <c r="F90" s="13"/>
      <c r="G90" s="13"/>
      <c r="I90" s="13"/>
      <c r="N90" s="12"/>
      <c r="O90" s="3"/>
    </row>
    <row r="91" spans="2:15" x14ac:dyDescent="0.3">
      <c r="B91" s="12"/>
      <c r="C91" s="12"/>
      <c r="D91" s="12"/>
      <c r="E91" s="13"/>
      <c r="F91" s="13"/>
      <c r="G91" s="13"/>
      <c r="I91" s="13"/>
      <c r="N91" s="12"/>
      <c r="O91" s="3"/>
    </row>
    <row r="92" spans="2:15" x14ac:dyDescent="0.3">
      <c r="B92" s="12"/>
      <c r="C92" s="12"/>
      <c r="D92" s="12"/>
      <c r="E92" s="13"/>
      <c r="F92" s="13"/>
      <c r="G92" s="13"/>
      <c r="I92" s="13"/>
      <c r="N92" s="12"/>
      <c r="O92" s="3"/>
    </row>
    <row r="93" spans="2:15" x14ac:dyDescent="0.3">
      <c r="B93" s="12"/>
      <c r="C93" s="12"/>
      <c r="D93" s="12"/>
      <c r="E93" s="13"/>
      <c r="F93" s="13"/>
      <c r="G93" s="13"/>
      <c r="I93" s="13"/>
      <c r="N93" s="12"/>
      <c r="O93" s="3"/>
    </row>
    <row r="94" spans="2:15" x14ac:dyDescent="0.3">
      <c r="B94" s="12"/>
      <c r="C94" s="12"/>
      <c r="D94" s="12"/>
      <c r="E94" s="13"/>
      <c r="F94" s="13"/>
      <c r="G94" s="13"/>
      <c r="I94" s="13"/>
      <c r="N94" s="12"/>
      <c r="O94" s="3"/>
    </row>
    <row r="95" spans="2:15" x14ac:dyDescent="0.3">
      <c r="B95" s="12"/>
      <c r="C95" s="12"/>
      <c r="D95" s="12"/>
      <c r="E95" s="13"/>
      <c r="F95" s="13"/>
      <c r="G95" s="13"/>
      <c r="I95" s="13"/>
      <c r="N95" s="12"/>
      <c r="O95" s="3"/>
    </row>
    <row r="96" spans="2:15" x14ac:dyDescent="0.3">
      <c r="B96" s="12"/>
      <c r="C96" s="12"/>
      <c r="D96" s="12"/>
      <c r="E96" s="13"/>
      <c r="F96" s="13"/>
      <c r="G96" s="13"/>
      <c r="I96" s="13"/>
      <c r="N96" s="12"/>
      <c r="O96" s="3"/>
    </row>
    <row r="97" spans="2:15" x14ac:dyDescent="0.3">
      <c r="B97" s="12"/>
      <c r="C97" s="12"/>
      <c r="D97" s="12"/>
      <c r="E97" s="13"/>
      <c r="F97" s="13"/>
      <c r="G97" s="13"/>
      <c r="I97" s="13"/>
      <c r="N97" s="12"/>
      <c r="O97" s="3"/>
    </row>
    <row r="98" spans="2:15" x14ac:dyDescent="0.3">
      <c r="B98" s="12"/>
      <c r="C98" s="12"/>
      <c r="D98" s="12"/>
      <c r="E98" s="13"/>
      <c r="F98" s="13"/>
      <c r="G98" s="13"/>
      <c r="I98" s="13"/>
      <c r="N98" s="12"/>
      <c r="O98" s="3"/>
    </row>
    <row r="99" spans="2:15" x14ac:dyDescent="0.3">
      <c r="B99" s="12"/>
      <c r="C99" s="12"/>
      <c r="D99" s="12"/>
      <c r="E99" s="13"/>
      <c r="F99" s="13"/>
      <c r="G99" s="13"/>
      <c r="I99" s="13"/>
      <c r="N99" s="12"/>
      <c r="O99" s="3"/>
    </row>
    <row r="100" spans="2:15" x14ac:dyDescent="0.3">
      <c r="B100" s="12"/>
      <c r="C100" s="12"/>
      <c r="D100" s="12"/>
      <c r="E100" s="13"/>
      <c r="F100" s="13"/>
      <c r="G100" s="13"/>
      <c r="I100" s="13"/>
      <c r="N100" s="12"/>
      <c r="O100" s="3"/>
    </row>
    <row r="101" spans="2:15" x14ac:dyDescent="0.3">
      <c r="B101" s="12"/>
      <c r="C101" s="15"/>
      <c r="D101" s="15"/>
      <c r="E101" s="13"/>
      <c r="F101" s="13"/>
      <c r="G101" s="13"/>
      <c r="I101" s="13"/>
      <c r="N101" s="12"/>
      <c r="O101" s="3"/>
    </row>
    <row r="102" spans="2:15" x14ac:dyDescent="0.3">
      <c r="B102" s="12"/>
      <c r="C102" s="12"/>
      <c r="D102" s="12"/>
      <c r="E102" s="13"/>
      <c r="F102" s="13"/>
      <c r="G102" s="13"/>
      <c r="I102" s="13"/>
      <c r="N102" s="12"/>
      <c r="O102" s="3"/>
    </row>
    <row r="103" spans="2:15" x14ac:dyDescent="0.3">
      <c r="B103" s="12"/>
      <c r="C103" s="12"/>
      <c r="D103" s="12"/>
      <c r="E103" s="13"/>
      <c r="F103" s="13"/>
      <c r="G103" s="13"/>
      <c r="I103" s="13"/>
      <c r="N103" s="12"/>
      <c r="O103" s="3"/>
    </row>
    <row r="104" spans="2:15" x14ac:dyDescent="0.3">
      <c r="B104" s="12"/>
      <c r="C104" s="12"/>
      <c r="D104" s="12"/>
      <c r="E104" s="13"/>
      <c r="F104" s="13"/>
      <c r="G104" s="13"/>
      <c r="I104" s="13"/>
      <c r="N104" s="12"/>
      <c r="O104" s="3"/>
    </row>
    <row r="105" spans="2:15" x14ac:dyDescent="0.3">
      <c r="B105" s="12"/>
      <c r="C105" s="12"/>
      <c r="D105" s="12"/>
      <c r="E105" s="13"/>
      <c r="F105" s="13"/>
      <c r="G105" s="13"/>
      <c r="I105" s="13"/>
      <c r="N105" s="12"/>
      <c r="O105" s="3"/>
    </row>
    <row r="106" spans="2:15" x14ac:dyDescent="0.3">
      <c r="B106" s="12"/>
      <c r="C106" s="12"/>
      <c r="D106" s="12"/>
      <c r="E106" s="13"/>
      <c r="F106" s="13"/>
      <c r="G106" s="13"/>
      <c r="I106" s="13"/>
      <c r="N106" s="12"/>
      <c r="O106" s="3"/>
    </row>
    <row r="107" spans="2:15" x14ac:dyDescent="0.3">
      <c r="B107" s="12"/>
      <c r="C107" s="12"/>
      <c r="D107" s="12"/>
      <c r="E107" s="13"/>
      <c r="F107" s="13"/>
      <c r="G107" s="13"/>
      <c r="I107" s="13"/>
      <c r="N107" s="12"/>
      <c r="O107" s="3"/>
    </row>
    <row r="108" spans="2:15" x14ac:dyDescent="0.3">
      <c r="B108" s="12"/>
      <c r="C108" s="12"/>
      <c r="D108" s="12"/>
      <c r="E108" s="13"/>
      <c r="F108" s="13"/>
      <c r="G108" s="13"/>
      <c r="I108" s="13"/>
      <c r="N108" s="12"/>
      <c r="O108" s="3"/>
    </row>
    <row r="109" spans="2:15" x14ac:dyDescent="0.3">
      <c r="B109" s="12"/>
      <c r="C109" s="12"/>
      <c r="D109" s="12"/>
      <c r="E109" s="13"/>
      <c r="F109" s="13"/>
      <c r="G109" s="13"/>
      <c r="I109" s="13"/>
      <c r="N109" s="12"/>
      <c r="O109" s="3"/>
    </row>
    <row r="110" spans="2:15" x14ac:dyDescent="0.3">
      <c r="B110" s="12"/>
      <c r="C110" s="12"/>
      <c r="D110" s="12"/>
      <c r="E110" s="13"/>
      <c r="F110" s="13"/>
      <c r="G110" s="13"/>
      <c r="I110" s="13"/>
      <c r="N110" s="12"/>
      <c r="O110" s="3"/>
    </row>
    <row r="111" spans="2:15" x14ac:dyDescent="0.3">
      <c r="B111" s="12"/>
      <c r="C111" s="12"/>
      <c r="D111" s="12"/>
      <c r="E111" s="13"/>
      <c r="F111" s="13"/>
      <c r="G111" s="13"/>
      <c r="I111" s="13"/>
      <c r="N111" s="12"/>
      <c r="O111" s="3"/>
    </row>
    <row r="112" spans="2:15" x14ac:dyDescent="0.3">
      <c r="B112" s="12"/>
      <c r="C112" s="12"/>
      <c r="D112" s="12"/>
      <c r="E112" s="13"/>
      <c r="F112" s="13"/>
      <c r="G112" s="13"/>
      <c r="I112" s="13"/>
      <c r="N112" s="12"/>
      <c r="O112" s="3"/>
    </row>
    <row r="113" spans="2:15" x14ac:dyDescent="0.3">
      <c r="B113" s="12"/>
      <c r="C113" s="12"/>
      <c r="D113" s="12"/>
      <c r="E113" s="13"/>
      <c r="F113" s="13"/>
      <c r="G113" s="13"/>
      <c r="I113" s="13"/>
      <c r="N113" s="12"/>
      <c r="O113" s="3"/>
    </row>
    <row r="114" spans="2:15" x14ac:dyDescent="0.3">
      <c r="B114" s="12"/>
      <c r="C114" s="12"/>
      <c r="D114" s="12"/>
      <c r="E114" s="13"/>
      <c r="F114" s="13"/>
      <c r="G114" s="13"/>
      <c r="I114" s="13"/>
      <c r="N114" s="12"/>
      <c r="O114" s="3"/>
    </row>
    <row r="115" spans="2:15" x14ac:dyDescent="0.3">
      <c r="B115" s="12"/>
      <c r="C115" s="12"/>
      <c r="D115" s="12"/>
      <c r="E115" s="13"/>
      <c r="F115" s="13"/>
      <c r="G115" s="13"/>
      <c r="I115" s="13"/>
      <c r="N115" s="12"/>
      <c r="O115" s="3"/>
    </row>
    <row r="116" spans="2:15" x14ac:dyDescent="0.3">
      <c r="B116" s="12"/>
      <c r="C116" s="12"/>
      <c r="D116" s="12"/>
      <c r="E116" s="13"/>
      <c r="F116" s="13"/>
      <c r="G116" s="13"/>
      <c r="I116" s="13"/>
      <c r="N116" s="12"/>
      <c r="O116" s="3"/>
    </row>
    <row r="117" spans="2:15" x14ac:dyDescent="0.3">
      <c r="B117" s="12"/>
      <c r="C117" s="12"/>
      <c r="D117" s="12"/>
      <c r="E117" s="13"/>
      <c r="F117" s="13"/>
      <c r="G117" s="13"/>
      <c r="I117" s="13"/>
      <c r="N117" s="12"/>
      <c r="O117" s="3"/>
    </row>
    <row r="118" spans="2:15" x14ac:dyDescent="0.3">
      <c r="B118" s="12"/>
      <c r="C118" s="12"/>
      <c r="D118" s="12"/>
      <c r="E118" s="13"/>
      <c r="F118" s="13"/>
      <c r="G118" s="13"/>
      <c r="I118" s="13"/>
      <c r="N118" s="12"/>
      <c r="O118" s="3"/>
    </row>
    <row r="119" spans="2:15" x14ac:dyDescent="0.3">
      <c r="B119" s="12"/>
      <c r="C119" s="12"/>
      <c r="D119" s="12"/>
      <c r="E119" s="13"/>
      <c r="F119" s="13"/>
      <c r="G119" s="13"/>
      <c r="I119" s="13"/>
      <c r="N119" s="12"/>
      <c r="O119" s="3"/>
    </row>
    <row r="120" spans="2:15" x14ac:dyDescent="0.3">
      <c r="B120" s="12"/>
      <c r="C120" s="12"/>
      <c r="D120" s="12"/>
      <c r="E120" s="13"/>
      <c r="F120" s="13"/>
      <c r="G120" s="13"/>
      <c r="I120" s="13"/>
      <c r="N120" s="12"/>
      <c r="O120" s="3"/>
    </row>
    <row r="121" spans="2:15" x14ac:dyDescent="0.3">
      <c r="B121" s="12"/>
      <c r="C121" s="12"/>
      <c r="D121" s="12"/>
      <c r="E121" s="13"/>
      <c r="F121" s="13"/>
      <c r="G121" s="13"/>
      <c r="I121" s="13"/>
      <c r="N121" s="12"/>
      <c r="O121" s="3"/>
    </row>
    <row r="122" spans="2:15" x14ac:dyDescent="0.3">
      <c r="B122" s="12"/>
      <c r="C122" s="12"/>
      <c r="D122" s="12"/>
      <c r="E122" s="13"/>
      <c r="F122" s="13"/>
      <c r="G122" s="13"/>
      <c r="I122" s="13"/>
      <c r="N122" s="12"/>
      <c r="O122" s="3"/>
    </row>
    <row r="123" spans="2:15" x14ac:dyDescent="0.3">
      <c r="B123" s="12"/>
      <c r="C123" s="12"/>
      <c r="D123" s="12"/>
      <c r="E123" s="13"/>
      <c r="F123" s="13"/>
      <c r="G123" s="13"/>
      <c r="I123" s="13"/>
      <c r="N123" s="12"/>
      <c r="O123" s="3"/>
    </row>
    <row r="124" spans="2:15" x14ac:dyDescent="0.3">
      <c r="B124" s="12"/>
      <c r="C124" s="12"/>
      <c r="D124" s="12"/>
      <c r="E124" s="13"/>
      <c r="F124" s="13"/>
      <c r="G124" s="13"/>
      <c r="I124" s="13"/>
      <c r="N124" s="12"/>
      <c r="O124" s="3"/>
    </row>
    <row r="125" spans="2:15" x14ac:dyDescent="0.3">
      <c r="B125" s="12"/>
      <c r="C125" s="12"/>
      <c r="D125" s="12"/>
      <c r="E125" s="13"/>
      <c r="F125" s="13"/>
      <c r="G125" s="13"/>
      <c r="I125" s="13"/>
      <c r="N125" s="12"/>
      <c r="O125" s="3"/>
    </row>
    <row r="126" spans="2:15" x14ac:dyDescent="0.3">
      <c r="B126" s="12"/>
      <c r="C126" s="12"/>
      <c r="D126" s="12"/>
      <c r="E126" s="13"/>
      <c r="F126" s="13"/>
      <c r="G126" s="13"/>
      <c r="I126" s="13"/>
      <c r="N126" s="12"/>
      <c r="O126" s="3"/>
    </row>
    <row r="127" spans="2:15" x14ac:dyDescent="0.3">
      <c r="B127" s="12"/>
      <c r="C127" s="12"/>
      <c r="D127" s="12"/>
      <c r="E127" s="13"/>
      <c r="F127" s="13"/>
      <c r="G127" s="13"/>
      <c r="I127" s="13"/>
      <c r="N127" s="12"/>
      <c r="O127" s="3"/>
    </row>
    <row r="128" spans="2:15" x14ac:dyDescent="0.3">
      <c r="B128" s="12"/>
      <c r="C128" s="12"/>
      <c r="D128" s="12"/>
      <c r="E128" s="13"/>
      <c r="F128" s="13"/>
      <c r="G128" s="13"/>
      <c r="I128" s="13"/>
      <c r="N128" s="12"/>
      <c r="O128" s="3"/>
    </row>
    <row r="129" spans="2:15" x14ac:dyDescent="0.3">
      <c r="B129" s="12"/>
      <c r="C129" s="12"/>
      <c r="D129" s="12"/>
      <c r="E129" s="13"/>
      <c r="F129" s="13"/>
      <c r="G129" s="13"/>
      <c r="I129" s="13"/>
      <c r="N129" s="12"/>
      <c r="O129" s="3"/>
    </row>
    <row r="130" spans="2:15" x14ac:dyDescent="0.3">
      <c r="B130" s="12"/>
      <c r="C130" s="12"/>
      <c r="D130" s="12"/>
      <c r="E130" s="13"/>
      <c r="F130" s="13"/>
      <c r="G130" s="13"/>
      <c r="I130" s="13"/>
      <c r="N130" s="12"/>
      <c r="O130" s="3"/>
    </row>
    <row r="131" spans="2:15" x14ac:dyDescent="0.3">
      <c r="B131" s="12"/>
      <c r="C131" s="12"/>
      <c r="D131" s="12"/>
      <c r="E131" s="13"/>
      <c r="F131" s="13"/>
      <c r="G131" s="13"/>
      <c r="I131" s="13"/>
      <c r="N131" s="12"/>
      <c r="O131" s="3"/>
    </row>
    <row r="132" spans="2:15" x14ac:dyDescent="0.3">
      <c r="B132" s="12"/>
      <c r="C132" s="12"/>
      <c r="D132" s="12"/>
      <c r="E132" s="13"/>
      <c r="F132" s="13"/>
      <c r="G132" s="13"/>
      <c r="I132" s="13"/>
      <c r="N132" s="12"/>
      <c r="O132" s="3"/>
    </row>
    <row r="133" spans="2:15" x14ac:dyDescent="0.3">
      <c r="B133" s="12"/>
      <c r="C133" s="12"/>
      <c r="D133" s="12"/>
      <c r="E133" s="13"/>
      <c r="F133" s="13"/>
      <c r="G133" s="13"/>
      <c r="I133" s="13"/>
      <c r="N133" s="12"/>
      <c r="O133" s="3"/>
    </row>
    <row r="134" spans="2:15" x14ac:dyDescent="0.3">
      <c r="B134" s="12"/>
      <c r="C134" s="12"/>
      <c r="D134" s="12"/>
      <c r="E134" s="13"/>
      <c r="F134" s="13"/>
      <c r="G134" s="13"/>
      <c r="I134" s="13"/>
      <c r="N134" s="12"/>
      <c r="O134" s="3"/>
    </row>
    <row r="135" spans="2:15" x14ac:dyDescent="0.3">
      <c r="B135" s="12"/>
      <c r="C135" s="12"/>
      <c r="D135" s="12"/>
      <c r="E135" s="13"/>
      <c r="F135" s="13"/>
      <c r="G135" s="13"/>
      <c r="I135" s="13"/>
      <c r="N135" s="12"/>
      <c r="O135" s="3"/>
    </row>
    <row r="136" spans="2:15" x14ac:dyDescent="0.3">
      <c r="B136" s="12"/>
      <c r="C136" s="12"/>
      <c r="D136" s="12"/>
      <c r="E136" s="13"/>
      <c r="F136" s="13"/>
      <c r="G136" s="13"/>
      <c r="I136" s="13"/>
      <c r="N136" s="12"/>
      <c r="O136" s="3"/>
    </row>
    <row r="137" spans="2:15" x14ac:dyDescent="0.3">
      <c r="B137" s="12"/>
      <c r="C137" s="12"/>
      <c r="D137" s="12"/>
      <c r="E137" s="13"/>
      <c r="F137" s="13"/>
      <c r="G137" s="13"/>
      <c r="I137" s="13"/>
      <c r="N137" s="12"/>
      <c r="O137" s="3"/>
    </row>
    <row r="138" spans="2:15" x14ac:dyDescent="0.3">
      <c r="B138" s="12"/>
      <c r="C138" s="12"/>
      <c r="D138" s="12"/>
      <c r="E138" s="13"/>
      <c r="F138" s="13"/>
      <c r="G138" s="13"/>
      <c r="I138" s="13"/>
      <c r="N138" s="12"/>
      <c r="O138" s="3"/>
    </row>
    <row r="139" spans="2:15" x14ac:dyDescent="0.3">
      <c r="B139" s="12"/>
      <c r="C139" s="12"/>
      <c r="D139" s="12"/>
      <c r="E139" s="13"/>
      <c r="F139" s="13"/>
      <c r="G139" s="13"/>
      <c r="I139" s="13"/>
      <c r="N139" s="12"/>
      <c r="O139" s="3"/>
    </row>
    <row r="140" spans="2:15" x14ac:dyDescent="0.3">
      <c r="B140" s="12"/>
      <c r="C140" s="12"/>
      <c r="D140" s="12"/>
      <c r="E140" s="13"/>
      <c r="F140" s="13"/>
      <c r="G140" s="13"/>
      <c r="I140" s="13"/>
      <c r="N140" s="12"/>
      <c r="O140" s="3"/>
    </row>
    <row r="141" spans="2:15" x14ac:dyDescent="0.3">
      <c r="B141" s="12"/>
      <c r="C141" s="12"/>
      <c r="D141" s="12"/>
      <c r="E141" s="13"/>
      <c r="F141" s="13"/>
      <c r="G141" s="13"/>
      <c r="I141" s="13"/>
      <c r="N141" s="12"/>
      <c r="O141" s="3"/>
    </row>
    <row r="142" spans="2:15" x14ac:dyDescent="0.3">
      <c r="B142" s="12"/>
      <c r="C142" s="12"/>
      <c r="D142" s="12"/>
      <c r="E142" s="13"/>
      <c r="F142" s="13"/>
      <c r="G142" s="13"/>
      <c r="I142" s="13"/>
      <c r="N142" s="12"/>
      <c r="O142" s="3"/>
    </row>
    <row r="143" spans="2:15" x14ac:dyDescent="0.3">
      <c r="B143" s="12"/>
      <c r="C143" s="12"/>
      <c r="D143" s="12"/>
      <c r="E143" s="13"/>
      <c r="F143" s="13"/>
      <c r="G143" s="13"/>
      <c r="I143" s="13"/>
      <c r="N143" s="12"/>
      <c r="O143" s="3"/>
    </row>
    <row r="144" spans="2:15" x14ac:dyDescent="0.3">
      <c r="B144" s="12"/>
      <c r="C144" s="12"/>
      <c r="D144" s="12"/>
      <c r="E144" s="13"/>
      <c r="F144" s="13"/>
      <c r="G144" s="13"/>
      <c r="I144" s="13"/>
      <c r="N144" s="12"/>
      <c r="O144" s="3"/>
    </row>
    <row r="145" spans="2:15" x14ac:dyDescent="0.3">
      <c r="B145" s="12"/>
      <c r="C145" s="12"/>
      <c r="D145" s="12"/>
      <c r="E145" s="13"/>
      <c r="F145" s="13"/>
      <c r="G145" s="13"/>
      <c r="I145" s="13"/>
      <c r="N145" s="12"/>
      <c r="O145" s="3"/>
    </row>
    <row r="146" spans="2:15" x14ac:dyDescent="0.3">
      <c r="B146" s="12"/>
      <c r="C146" s="12"/>
      <c r="D146" s="12"/>
      <c r="E146" s="13"/>
      <c r="F146" s="13"/>
      <c r="G146" s="13"/>
      <c r="I146" s="13"/>
      <c r="N146" s="12"/>
      <c r="O146" s="3"/>
    </row>
    <row r="147" spans="2:15" x14ac:dyDescent="0.3">
      <c r="B147" s="12"/>
      <c r="C147" s="12"/>
      <c r="D147" s="12"/>
      <c r="E147" s="13"/>
      <c r="F147" s="13"/>
      <c r="G147" s="13"/>
      <c r="I147" s="13"/>
      <c r="N147" s="12"/>
      <c r="O147" s="3"/>
    </row>
    <row r="148" spans="2:15" x14ac:dyDescent="0.3">
      <c r="B148" s="12"/>
      <c r="C148" s="12"/>
      <c r="D148" s="12"/>
      <c r="E148" s="13"/>
      <c r="F148" s="13"/>
      <c r="G148" s="13"/>
      <c r="I148" s="13"/>
      <c r="N148" s="12"/>
      <c r="O148" s="3"/>
    </row>
    <row r="149" spans="2:15" x14ac:dyDescent="0.3">
      <c r="B149" s="12"/>
      <c r="C149" s="12"/>
      <c r="D149" s="12"/>
      <c r="E149" s="13"/>
      <c r="F149" s="13"/>
      <c r="G149" s="13"/>
      <c r="I149" s="13"/>
      <c r="N149" s="12"/>
      <c r="O149" s="3"/>
    </row>
    <row r="150" spans="2:15" x14ac:dyDescent="0.3">
      <c r="B150" s="12"/>
      <c r="C150" s="12"/>
      <c r="D150" s="12"/>
      <c r="E150" s="13"/>
      <c r="F150" s="13"/>
      <c r="G150" s="13"/>
      <c r="I150" s="13"/>
      <c r="N150" s="12"/>
      <c r="O150" s="3"/>
    </row>
    <row r="151" spans="2:15" x14ac:dyDescent="0.3">
      <c r="B151" s="12"/>
      <c r="C151" s="12"/>
      <c r="D151" s="12"/>
      <c r="E151" s="13"/>
      <c r="F151" s="13"/>
      <c r="G151" s="13"/>
      <c r="I151" s="13"/>
      <c r="N151" s="12"/>
      <c r="O151" s="3"/>
    </row>
    <row r="152" spans="2:15" x14ac:dyDescent="0.3">
      <c r="B152" s="12"/>
      <c r="C152" s="12"/>
      <c r="D152" s="12"/>
      <c r="E152" s="13"/>
      <c r="F152" s="13"/>
      <c r="G152" s="13"/>
      <c r="I152" s="13"/>
      <c r="N152" s="12"/>
      <c r="O152" s="3"/>
    </row>
    <row r="153" spans="2:15" x14ac:dyDescent="0.3">
      <c r="B153" s="12"/>
      <c r="C153" s="12"/>
      <c r="D153" s="12"/>
      <c r="E153" s="13"/>
      <c r="F153" s="13"/>
      <c r="G153" s="13"/>
      <c r="I153" s="13"/>
      <c r="N153" s="12"/>
      <c r="O153" s="3"/>
    </row>
    <row r="154" spans="2:15" x14ac:dyDescent="0.3">
      <c r="B154" s="12"/>
      <c r="C154" s="12"/>
      <c r="D154" s="12"/>
      <c r="E154" s="13"/>
      <c r="F154" s="13"/>
      <c r="G154" s="13"/>
      <c r="I154" s="13"/>
      <c r="N154" s="12"/>
      <c r="O154" s="3"/>
    </row>
    <row r="155" spans="2:15" x14ac:dyDescent="0.3">
      <c r="B155" s="12"/>
      <c r="C155" s="12"/>
      <c r="D155" s="12"/>
      <c r="E155" s="13"/>
      <c r="F155" s="13"/>
      <c r="G155" s="13"/>
      <c r="I155" s="13"/>
      <c r="N155" s="12"/>
      <c r="O155" s="3"/>
    </row>
    <row r="156" spans="2:15" x14ac:dyDescent="0.3">
      <c r="B156" s="12"/>
      <c r="C156" s="12"/>
      <c r="D156" s="12"/>
      <c r="E156" s="13"/>
      <c r="F156" s="13"/>
      <c r="G156" s="13"/>
      <c r="I156" s="13"/>
      <c r="N156" s="12"/>
      <c r="O156" s="3"/>
    </row>
    <row r="157" spans="2:15" x14ac:dyDescent="0.3">
      <c r="B157" s="12"/>
      <c r="C157" s="12"/>
      <c r="D157" s="12"/>
      <c r="E157" s="13"/>
      <c r="F157" s="13"/>
      <c r="G157" s="13"/>
      <c r="I157" s="13"/>
      <c r="N157" s="12"/>
      <c r="O157" s="3"/>
    </row>
    <row r="158" spans="2:15" x14ac:dyDescent="0.3">
      <c r="B158" s="12"/>
      <c r="C158" s="12"/>
      <c r="D158" s="12"/>
      <c r="E158" s="13"/>
      <c r="F158" s="13"/>
      <c r="G158" s="13"/>
      <c r="I158" s="13"/>
      <c r="N158" s="12"/>
      <c r="O158" s="3"/>
    </row>
    <row r="159" spans="2:15" x14ac:dyDescent="0.3">
      <c r="B159" s="12"/>
      <c r="C159" s="12"/>
      <c r="D159" s="12"/>
      <c r="E159" s="13"/>
      <c r="F159" s="13"/>
      <c r="G159" s="13"/>
      <c r="I159" s="13"/>
      <c r="N159" s="12"/>
      <c r="O159" s="3"/>
    </row>
    <row r="160" spans="2:15" x14ac:dyDescent="0.3">
      <c r="B160" s="12"/>
      <c r="C160" s="12"/>
      <c r="D160" s="12"/>
      <c r="E160" s="13"/>
      <c r="F160" s="13"/>
      <c r="G160" s="13"/>
      <c r="I160" s="13"/>
      <c r="N160" s="12"/>
      <c r="O160" s="3"/>
    </row>
    <row r="161" spans="2:15" x14ac:dyDescent="0.3">
      <c r="B161" s="12"/>
      <c r="C161" s="12"/>
      <c r="D161" s="12"/>
      <c r="E161" s="13"/>
      <c r="F161" s="13"/>
      <c r="G161" s="13"/>
      <c r="I161" s="13"/>
      <c r="N161" s="12"/>
      <c r="O161" s="3"/>
    </row>
    <row r="162" spans="2:15" x14ac:dyDescent="0.3">
      <c r="B162" s="12"/>
      <c r="C162" s="12"/>
      <c r="D162" s="12"/>
      <c r="E162" s="13"/>
      <c r="F162" s="13"/>
      <c r="G162" s="13"/>
      <c r="I162" s="13"/>
      <c r="N162" s="12"/>
      <c r="O162" s="3"/>
    </row>
    <row r="163" spans="2:15" x14ac:dyDescent="0.3">
      <c r="B163" s="12"/>
      <c r="C163" s="12"/>
      <c r="D163" s="12"/>
      <c r="E163" s="13"/>
      <c r="F163" s="13"/>
      <c r="G163" s="13"/>
      <c r="I163" s="13"/>
      <c r="N163" s="12"/>
      <c r="O163" s="3"/>
    </row>
    <row r="164" spans="2:15" x14ac:dyDescent="0.3">
      <c r="B164" s="12"/>
      <c r="C164" s="12"/>
      <c r="D164" s="12"/>
      <c r="E164" s="13"/>
      <c r="F164" s="13"/>
      <c r="G164" s="13"/>
      <c r="I164" s="13"/>
      <c r="N164" s="12"/>
      <c r="O164" s="3"/>
    </row>
    <row r="165" spans="2:15" x14ac:dyDescent="0.3">
      <c r="B165" s="12"/>
      <c r="C165" s="12"/>
      <c r="D165" s="12"/>
      <c r="E165" s="13"/>
      <c r="F165" s="13"/>
      <c r="G165" s="13"/>
      <c r="I165" s="13"/>
      <c r="N165" s="12"/>
      <c r="O165" s="3"/>
    </row>
    <row r="166" spans="2:15" x14ac:dyDescent="0.3">
      <c r="B166" s="12"/>
      <c r="C166" s="12"/>
      <c r="D166" s="12"/>
      <c r="E166" s="13"/>
      <c r="F166" s="13"/>
      <c r="G166" s="13"/>
      <c r="I166" s="13"/>
      <c r="N166" s="12"/>
      <c r="O166" s="3"/>
    </row>
    <row r="167" spans="2:15" x14ac:dyDescent="0.3">
      <c r="B167" s="12"/>
      <c r="C167" s="12"/>
      <c r="D167" s="12"/>
      <c r="E167" s="13"/>
      <c r="F167" s="13"/>
      <c r="G167" s="13"/>
      <c r="I167" s="13"/>
      <c r="N167" s="12"/>
      <c r="O167" s="3"/>
    </row>
    <row r="168" spans="2:15" x14ac:dyDescent="0.3">
      <c r="B168" s="12"/>
      <c r="C168" s="12"/>
      <c r="D168" s="12"/>
      <c r="E168" s="13"/>
      <c r="F168" s="13"/>
      <c r="G168" s="13"/>
      <c r="I168" s="13"/>
      <c r="N168" s="12"/>
      <c r="O168" s="3"/>
    </row>
    <row r="169" spans="2:15" x14ac:dyDescent="0.3">
      <c r="B169" s="12"/>
      <c r="C169" s="12"/>
      <c r="D169" s="12"/>
      <c r="E169" s="13"/>
      <c r="F169" s="13"/>
      <c r="G169" s="13"/>
      <c r="I169" s="13"/>
      <c r="N169" s="12"/>
      <c r="O169" s="3"/>
    </row>
    <row r="170" spans="2:15" x14ac:dyDescent="0.3">
      <c r="B170" s="12"/>
      <c r="C170" s="12"/>
      <c r="D170" s="12"/>
      <c r="E170" s="13"/>
      <c r="F170" s="13"/>
      <c r="G170" s="13"/>
      <c r="I170" s="13"/>
      <c r="N170" s="12"/>
      <c r="O170" s="3"/>
    </row>
    <row r="171" spans="2:15" x14ac:dyDescent="0.3">
      <c r="B171" s="12"/>
      <c r="C171" s="12"/>
      <c r="D171" s="12"/>
      <c r="E171" s="13"/>
      <c r="F171" s="13"/>
      <c r="G171" s="13"/>
      <c r="I171" s="13"/>
      <c r="N171" s="12"/>
      <c r="O171" s="3"/>
    </row>
    <row r="172" spans="2:15" x14ac:dyDescent="0.3">
      <c r="B172" s="12"/>
      <c r="C172" s="12"/>
      <c r="D172" s="12"/>
      <c r="E172" s="13"/>
      <c r="F172" s="13"/>
      <c r="G172" s="13"/>
      <c r="I172" s="13"/>
      <c r="N172" s="12"/>
      <c r="O172" s="3"/>
    </row>
    <row r="173" spans="2:15" x14ac:dyDescent="0.3">
      <c r="B173" s="12"/>
      <c r="C173" s="12"/>
      <c r="D173" s="12"/>
      <c r="E173" s="13"/>
      <c r="F173" s="13"/>
      <c r="G173" s="13"/>
      <c r="I173" s="13"/>
      <c r="N173" s="12"/>
      <c r="O173" s="3"/>
    </row>
    <row r="174" spans="2:15" x14ac:dyDescent="0.3">
      <c r="B174" s="12"/>
      <c r="C174" s="12"/>
      <c r="D174" s="12"/>
      <c r="E174" s="13"/>
      <c r="F174" s="13"/>
      <c r="G174" s="13"/>
      <c r="I174" s="13"/>
      <c r="N174" s="12"/>
      <c r="O174" s="3"/>
    </row>
    <row r="175" spans="2:15" x14ac:dyDescent="0.3">
      <c r="B175" s="12"/>
      <c r="C175" s="12"/>
      <c r="D175" s="12"/>
      <c r="E175" s="13"/>
      <c r="F175" s="13"/>
      <c r="G175" s="13"/>
      <c r="I175" s="13"/>
      <c r="N175" s="12"/>
      <c r="O175" s="3"/>
    </row>
    <row r="176" spans="2:15" x14ac:dyDescent="0.3">
      <c r="B176" s="12"/>
      <c r="C176" s="12"/>
      <c r="D176" s="12"/>
      <c r="E176" s="13"/>
      <c r="F176" s="13"/>
      <c r="G176" s="13"/>
      <c r="I176" s="13"/>
      <c r="N176" s="12"/>
      <c r="O176" s="3"/>
    </row>
    <row r="177" spans="2:15" x14ac:dyDescent="0.3">
      <c r="B177" s="12"/>
      <c r="C177" s="12"/>
      <c r="D177" s="12"/>
      <c r="E177" s="13"/>
      <c r="F177" s="13"/>
      <c r="G177" s="13"/>
      <c r="I177" s="13"/>
      <c r="N177" s="12"/>
      <c r="O177" s="3"/>
    </row>
    <row r="178" spans="2:15" x14ac:dyDescent="0.3">
      <c r="B178" s="12"/>
      <c r="C178" s="12"/>
      <c r="D178" s="12"/>
      <c r="E178" s="13"/>
      <c r="F178" s="13"/>
      <c r="G178" s="13"/>
      <c r="I178" s="13"/>
      <c r="O178" s="3"/>
    </row>
    <row r="179" spans="2:15" x14ac:dyDescent="0.3">
      <c r="B179" s="12"/>
      <c r="C179" s="12"/>
      <c r="D179" s="12"/>
      <c r="E179" s="13"/>
      <c r="F179" s="13"/>
      <c r="G179" s="13"/>
      <c r="I179" s="13"/>
      <c r="O179" s="3"/>
    </row>
    <row r="180" spans="2:15" x14ac:dyDescent="0.3">
      <c r="B180" s="12"/>
      <c r="C180" s="12"/>
      <c r="D180" s="12"/>
      <c r="E180" s="13"/>
      <c r="F180" s="13"/>
      <c r="G180" s="13"/>
      <c r="I180" s="13"/>
      <c r="O180" s="3"/>
    </row>
    <row r="181" spans="2:15" x14ac:dyDescent="0.3">
      <c r="B181" s="12"/>
      <c r="C181" s="12"/>
      <c r="D181" s="12"/>
      <c r="E181" s="13"/>
      <c r="F181" s="13"/>
      <c r="G181" s="13"/>
      <c r="I181" s="13"/>
      <c r="O181" s="3"/>
    </row>
    <row r="182" spans="2:15" x14ac:dyDescent="0.3">
      <c r="B182" s="12"/>
      <c r="C182" s="12"/>
      <c r="D182" s="12"/>
      <c r="E182" s="13"/>
      <c r="F182" s="13"/>
      <c r="G182" s="13"/>
      <c r="I182" s="13"/>
      <c r="O182" s="3"/>
    </row>
    <row r="183" spans="2:15" x14ac:dyDescent="0.3">
      <c r="B183" s="12"/>
      <c r="C183" s="12"/>
      <c r="D183" s="12"/>
      <c r="E183" s="13"/>
      <c r="F183" s="13"/>
      <c r="G183" s="13"/>
      <c r="I183" s="13"/>
      <c r="O183" s="3"/>
    </row>
    <row r="184" spans="2:15" x14ac:dyDescent="0.3">
      <c r="B184" s="12"/>
      <c r="C184" s="12"/>
      <c r="D184" s="12"/>
      <c r="E184" s="13"/>
      <c r="F184" s="13"/>
      <c r="G184" s="13"/>
      <c r="I184" s="13"/>
      <c r="O184" s="3"/>
    </row>
    <row r="185" spans="2:15" x14ac:dyDescent="0.3">
      <c r="B185" s="12"/>
      <c r="C185" s="12"/>
      <c r="D185" s="12"/>
      <c r="E185" s="13"/>
      <c r="F185" s="13"/>
      <c r="G185" s="13"/>
      <c r="I185" s="13"/>
      <c r="O185" s="3"/>
    </row>
    <row r="186" spans="2:15" x14ac:dyDescent="0.3">
      <c r="B186" s="12"/>
      <c r="C186" s="12"/>
      <c r="D186" s="12"/>
      <c r="E186" s="13"/>
      <c r="F186" s="13"/>
      <c r="G186" s="13"/>
      <c r="I186" s="13"/>
      <c r="O186" s="3"/>
    </row>
    <row r="187" spans="2:15" x14ac:dyDescent="0.3">
      <c r="B187" s="12"/>
      <c r="C187" s="12"/>
      <c r="D187" s="12"/>
      <c r="E187" s="13"/>
      <c r="F187" s="13"/>
      <c r="G187" s="13"/>
      <c r="I187" s="13"/>
      <c r="O187" s="3"/>
    </row>
    <row r="188" spans="2:15" x14ac:dyDescent="0.3">
      <c r="B188" s="12"/>
      <c r="C188" s="12"/>
      <c r="D188" s="12"/>
      <c r="E188" s="13"/>
      <c r="F188" s="13"/>
      <c r="G188" s="13"/>
      <c r="I188" s="13"/>
      <c r="O188" s="3"/>
    </row>
    <row r="189" spans="2:15" x14ac:dyDescent="0.3">
      <c r="B189" s="12"/>
      <c r="C189" s="12"/>
      <c r="D189" s="12"/>
      <c r="E189" s="13"/>
      <c r="F189" s="13"/>
      <c r="G189" s="13"/>
      <c r="I189" s="13"/>
      <c r="O189" s="3"/>
    </row>
    <row r="190" spans="2:15" x14ac:dyDescent="0.3">
      <c r="B190" s="12"/>
      <c r="C190" s="12"/>
      <c r="D190" s="12"/>
      <c r="E190" s="13"/>
      <c r="F190" s="13"/>
      <c r="G190" s="13"/>
      <c r="I190" s="13"/>
      <c r="O190" s="3"/>
    </row>
    <row r="191" spans="2:15" x14ac:dyDescent="0.3">
      <c r="B191" s="12"/>
      <c r="C191" s="12"/>
      <c r="D191" s="12"/>
      <c r="E191" s="13"/>
      <c r="F191" s="13"/>
      <c r="G191" s="13"/>
      <c r="I191" s="13"/>
      <c r="O191" s="3"/>
    </row>
    <row r="192" spans="2:15" x14ac:dyDescent="0.3">
      <c r="B192" s="12"/>
      <c r="C192" s="12"/>
      <c r="D192" s="12"/>
      <c r="E192" s="13"/>
      <c r="F192" s="13"/>
      <c r="G192" s="13"/>
      <c r="I192" s="13"/>
      <c r="O192" s="3"/>
    </row>
    <row r="193" spans="2:15" x14ac:dyDescent="0.3">
      <c r="B193" s="12"/>
      <c r="C193" s="12"/>
      <c r="D193" s="12"/>
      <c r="E193" s="13"/>
      <c r="F193" s="13"/>
      <c r="G193" s="13"/>
      <c r="I193" s="13"/>
      <c r="O193" s="3"/>
    </row>
    <row r="194" spans="2:15" x14ac:dyDescent="0.3">
      <c r="B194" s="12"/>
      <c r="C194" s="12"/>
      <c r="D194" s="12"/>
      <c r="E194" s="13"/>
      <c r="F194" s="13"/>
      <c r="G194" s="13"/>
      <c r="I194" s="13"/>
      <c r="O194" s="3"/>
    </row>
    <row r="195" spans="2:15" x14ac:dyDescent="0.3">
      <c r="B195" s="12"/>
      <c r="C195" s="12"/>
      <c r="D195" s="12"/>
      <c r="E195" s="13"/>
      <c r="F195" s="13"/>
      <c r="G195" s="13"/>
      <c r="I195" s="13"/>
      <c r="O195" s="3"/>
    </row>
    <row r="196" spans="2:15" x14ac:dyDescent="0.3">
      <c r="B196" s="12"/>
      <c r="C196" s="12"/>
      <c r="D196" s="12"/>
      <c r="E196" s="13"/>
      <c r="F196" s="13"/>
      <c r="G196" s="13"/>
      <c r="I196" s="13"/>
      <c r="O196" s="3"/>
    </row>
    <row r="197" spans="2:15" x14ac:dyDescent="0.3">
      <c r="B197" s="12"/>
      <c r="C197" s="12"/>
      <c r="D197" s="12"/>
      <c r="E197" s="13"/>
      <c r="F197" s="13"/>
      <c r="G197" s="13"/>
      <c r="I197" s="13"/>
      <c r="O197" s="3"/>
    </row>
    <row r="198" spans="2:15" x14ac:dyDescent="0.3">
      <c r="B198" s="12"/>
      <c r="C198" s="12"/>
      <c r="D198" s="12"/>
      <c r="E198" s="13"/>
      <c r="F198" s="13"/>
      <c r="G198" s="13"/>
      <c r="I198" s="13"/>
      <c r="O198" s="3"/>
    </row>
    <row r="199" spans="2:15" x14ac:dyDescent="0.3">
      <c r="B199" s="12"/>
      <c r="C199" s="12"/>
      <c r="D199" s="12"/>
      <c r="E199" s="13"/>
      <c r="F199" s="13"/>
      <c r="G199" s="13"/>
      <c r="I199" s="13"/>
      <c r="O199" s="3"/>
    </row>
    <row r="200" spans="2:15" x14ac:dyDescent="0.3">
      <c r="B200" s="12"/>
      <c r="C200" s="12"/>
      <c r="D200" s="12"/>
      <c r="E200" s="13"/>
      <c r="F200" s="13"/>
      <c r="G200" s="13"/>
      <c r="I200" s="13"/>
      <c r="O200" s="3"/>
    </row>
    <row r="201" spans="2:15" x14ac:dyDescent="0.3">
      <c r="B201" s="12"/>
      <c r="C201" s="12"/>
      <c r="D201" s="12"/>
      <c r="E201" s="13"/>
      <c r="F201" s="13"/>
      <c r="G201" s="13"/>
      <c r="I201" s="13"/>
      <c r="O201" s="3"/>
    </row>
    <row r="202" spans="2:15" x14ac:dyDescent="0.3">
      <c r="O202" s="3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0"/>
  <sheetViews>
    <sheetView zoomScale="85" zoomScaleNormal="85" workbookViewId="0">
      <selection activeCell="H35" sqref="H35"/>
    </sheetView>
  </sheetViews>
  <sheetFormatPr baseColWidth="10" defaultRowHeight="15" x14ac:dyDescent="0.25"/>
  <cols>
    <col min="1" max="1" width="4.5703125" style="2" customWidth="1"/>
    <col min="2" max="2" width="12.85546875" style="2" customWidth="1"/>
    <col min="3" max="3" width="24.5703125" style="2" customWidth="1"/>
    <col min="4" max="4" width="27" style="2" customWidth="1"/>
    <col min="5" max="5" width="21.7109375" style="2" customWidth="1"/>
    <col min="6" max="16384" width="11.42578125" style="2"/>
  </cols>
  <sheetData>
    <row r="2" spans="2:8" x14ac:dyDescent="0.25">
      <c r="B2" s="40" t="s">
        <v>172</v>
      </c>
    </row>
    <row r="4" spans="2:8" s="9" customFormat="1" ht="45" x14ac:dyDescent="0.25">
      <c r="B4" s="8" t="s">
        <v>32</v>
      </c>
      <c r="C4" s="8" t="s">
        <v>33</v>
      </c>
      <c r="D4" s="8" t="s">
        <v>17</v>
      </c>
      <c r="E4" s="8" t="s">
        <v>36</v>
      </c>
    </row>
    <row r="5" spans="2:8" x14ac:dyDescent="0.25">
      <c r="B5" s="4">
        <v>1</v>
      </c>
      <c r="C5" s="4" t="s">
        <v>37</v>
      </c>
      <c r="D5" s="4" t="s">
        <v>29</v>
      </c>
      <c r="E5" s="4">
        <v>17.8</v>
      </c>
      <c r="F5" s="2">
        <f>IF(E5&gt;0,1,0)</f>
        <v>1</v>
      </c>
      <c r="G5" s="2">
        <f>SUM(F5:F106)</f>
        <v>84</v>
      </c>
      <c r="H5" s="2">
        <v>8</v>
      </c>
    </row>
    <row r="6" spans="2:8" x14ac:dyDescent="0.25">
      <c r="B6" s="4">
        <v>2</v>
      </c>
      <c r="C6" s="4" t="s">
        <v>38</v>
      </c>
      <c r="D6" s="4" t="s">
        <v>29</v>
      </c>
      <c r="E6" s="4">
        <v>25.4</v>
      </c>
      <c r="F6" s="2">
        <f t="shared" ref="F6:F69" si="0">IF(E6&gt;0,1,0)</f>
        <v>1</v>
      </c>
      <c r="G6" s="2">
        <f>G5-H5</f>
        <v>76</v>
      </c>
    </row>
    <row r="7" spans="2:8" x14ac:dyDescent="0.25">
      <c r="B7" s="4">
        <v>3</v>
      </c>
      <c r="C7" s="4" t="s">
        <v>39</v>
      </c>
      <c r="D7" s="4" t="s">
        <v>29</v>
      </c>
      <c r="E7" s="4">
        <v>-11.5</v>
      </c>
      <c r="F7" s="2">
        <f t="shared" si="0"/>
        <v>0</v>
      </c>
    </row>
    <row r="8" spans="2:8" x14ac:dyDescent="0.25">
      <c r="B8" s="4">
        <v>4</v>
      </c>
      <c r="C8" s="4" t="s">
        <v>40</v>
      </c>
      <c r="D8" s="4" t="s">
        <v>29</v>
      </c>
      <c r="E8" s="4">
        <v>5.3</v>
      </c>
      <c r="F8" s="2">
        <f t="shared" si="0"/>
        <v>1</v>
      </c>
    </row>
    <row r="9" spans="2:8" x14ac:dyDescent="0.25">
      <c r="B9" s="4">
        <v>5</v>
      </c>
      <c r="C9" s="4" t="s">
        <v>41</v>
      </c>
      <c r="D9" s="4" t="s">
        <v>29</v>
      </c>
      <c r="E9" s="4">
        <v>54.7</v>
      </c>
      <c r="F9" s="2">
        <f t="shared" si="0"/>
        <v>1</v>
      </c>
    </row>
    <row r="10" spans="2:8" x14ac:dyDescent="0.25">
      <c r="B10" s="4">
        <v>6</v>
      </c>
      <c r="C10" s="4" t="s">
        <v>42</v>
      </c>
      <c r="D10" s="4" t="s">
        <v>29</v>
      </c>
      <c r="E10" s="4">
        <v>-2.7</v>
      </c>
      <c r="F10" s="2">
        <f t="shared" si="0"/>
        <v>0</v>
      </c>
    </row>
    <row r="11" spans="2:8" x14ac:dyDescent="0.25">
      <c r="B11" s="4">
        <v>7</v>
      </c>
      <c r="C11" s="4" t="s">
        <v>43</v>
      </c>
      <c r="D11" s="4" t="s">
        <v>29</v>
      </c>
      <c r="E11" s="4">
        <v>11.5</v>
      </c>
      <c r="F11" s="2">
        <f t="shared" si="0"/>
        <v>1</v>
      </c>
    </row>
    <row r="12" spans="2:8" x14ac:dyDescent="0.25">
      <c r="B12" s="4">
        <v>8</v>
      </c>
      <c r="C12" s="4" t="s">
        <v>44</v>
      </c>
      <c r="D12" s="4" t="s">
        <v>29</v>
      </c>
      <c r="E12" s="4">
        <v>4.5</v>
      </c>
      <c r="F12" s="2">
        <f t="shared" si="0"/>
        <v>1</v>
      </c>
    </row>
    <row r="13" spans="2:8" x14ac:dyDescent="0.25">
      <c r="B13" s="4">
        <v>9</v>
      </c>
      <c r="C13" s="4" t="s">
        <v>45</v>
      </c>
      <c r="D13" s="4" t="s">
        <v>29</v>
      </c>
      <c r="E13" s="4">
        <v>16.600000000000001</v>
      </c>
      <c r="F13" s="2">
        <f t="shared" si="0"/>
        <v>1</v>
      </c>
    </row>
    <row r="14" spans="2:8" x14ac:dyDescent="0.25">
      <c r="B14" s="4">
        <v>10</v>
      </c>
      <c r="C14" s="4" t="s">
        <v>46</v>
      </c>
      <c r="D14" s="4" t="s">
        <v>29</v>
      </c>
      <c r="E14" s="4">
        <v>9.5</v>
      </c>
      <c r="F14" s="2">
        <f t="shared" si="0"/>
        <v>1</v>
      </c>
    </row>
    <row r="15" spans="2:8" x14ac:dyDescent="0.25">
      <c r="B15" s="4">
        <v>11</v>
      </c>
      <c r="C15" s="4" t="s">
        <v>47</v>
      </c>
      <c r="D15" s="4" t="s">
        <v>29</v>
      </c>
      <c r="E15" s="4">
        <v>19.399999999999999</v>
      </c>
      <c r="F15" s="2">
        <f t="shared" si="0"/>
        <v>1</v>
      </c>
    </row>
    <row r="16" spans="2:8" x14ac:dyDescent="0.25">
      <c r="B16" s="4">
        <v>12</v>
      </c>
      <c r="C16" s="4" t="s">
        <v>48</v>
      </c>
      <c r="D16" s="4" t="s">
        <v>29</v>
      </c>
      <c r="E16" s="4">
        <v>1.9</v>
      </c>
      <c r="F16" s="2">
        <f t="shared" si="0"/>
        <v>1</v>
      </c>
    </row>
    <row r="17" spans="2:9" x14ac:dyDescent="0.25">
      <c r="B17" s="4">
        <v>13</v>
      </c>
      <c r="C17" s="4" t="s">
        <v>49</v>
      </c>
      <c r="D17" s="4" t="s">
        <v>29</v>
      </c>
      <c r="E17" s="4">
        <v>1.4</v>
      </c>
      <c r="F17" s="2">
        <f t="shared" si="0"/>
        <v>1</v>
      </c>
    </row>
    <row r="18" spans="2:9" x14ac:dyDescent="0.25">
      <c r="B18" s="4">
        <v>14</v>
      </c>
      <c r="C18" s="4" t="s">
        <v>50</v>
      </c>
      <c r="D18" s="4" t="s">
        <v>29</v>
      </c>
      <c r="E18" s="4">
        <v>47.6</v>
      </c>
      <c r="F18" s="2">
        <f t="shared" si="0"/>
        <v>1</v>
      </c>
    </row>
    <row r="19" spans="2:9" x14ac:dyDescent="0.25">
      <c r="B19" s="4">
        <v>15</v>
      </c>
      <c r="C19" s="4" t="s">
        <v>51</v>
      </c>
      <c r="D19" s="4" t="s">
        <v>29</v>
      </c>
      <c r="E19" s="4">
        <v>20.6</v>
      </c>
      <c r="F19" s="2">
        <f t="shared" si="0"/>
        <v>1</v>
      </c>
    </row>
    <row r="20" spans="2:9" x14ac:dyDescent="0.25">
      <c r="B20" s="4">
        <v>16</v>
      </c>
      <c r="C20" s="4" t="s">
        <v>52</v>
      </c>
      <c r="D20" s="4" t="s">
        <v>29</v>
      </c>
      <c r="E20" s="4">
        <v>-3.3</v>
      </c>
      <c r="F20" s="2">
        <f t="shared" si="0"/>
        <v>0</v>
      </c>
    </row>
    <row r="21" spans="2:9" x14ac:dyDescent="0.25">
      <c r="B21" s="4">
        <v>17</v>
      </c>
      <c r="C21" s="4" t="s">
        <v>53</v>
      </c>
      <c r="D21" s="4" t="s">
        <v>29</v>
      </c>
      <c r="E21" s="4">
        <v>32.4</v>
      </c>
      <c r="F21" s="2">
        <f t="shared" si="0"/>
        <v>1</v>
      </c>
    </row>
    <row r="22" spans="2:9" x14ac:dyDescent="0.25">
      <c r="B22" s="4">
        <v>18</v>
      </c>
      <c r="C22" s="4" t="s">
        <v>54</v>
      </c>
      <c r="D22" s="4" t="s">
        <v>29</v>
      </c>
      <c r="E22" s="4">
        <v>16.7</v>
      </c>
      <c r="F22" s="2">
        <f t="shared" si="0"/>
        <v>1</v>
      </c>
    </row>
    <row r="23" spans="2:9" x14ac:dyDescent="0.25">
      <c r="B23" s="4">
        <v>19</v>
      </c>
      <c r="C23" s="4" t="s">
        <v>55</v>
      </c>
      <c r="D23" s="4" t="s">
        <v>29</v>
      </c>
      <c r="E23" s="4">
        <v>-16</v>
      </c>
      <c r="F23" s="2">
        <f t="shared" si="0"/>
        <v>0</v>
      </c>
    </row>
    <row r="24" spans="2:9" x14ac:dyDescent="0.25">
      <c r="B24" s="4">
        <v>21</v>
      </c>
      <c r="C24" s="4" t="s">
        <v>56</v>
      </c>
      <c r="D24" s="4" t="s">
        <v>29</v>
      </c>
      <c r="E24" s="4">
        <v>36.299999999999997</v>
      </c>
      <c r="F24" s="2">
        <f t="shared" si="0"/>
        <v>1</v>
      </c>
    </row>
    <row r="25" spans="2:9" x14ac:dyDescent="0.25">
      <c r="B25" s="4">
        <v>22</v>
      </c>
      <c r="C25" s="4" t="s">
        <v>57</v>
      </c>
      <c r="D25" s="4" t="s">
        <v>29</v>
      </c>
      <c r="E25" s="4">
        <v>32.5</v>
      </c>
      <c r="F25" s="2">
        <f t="shared" si="0"/>
        <v>1</v>
      </c>
    </row>
    <row r="26" spans="2:9" x14ac:dyDescent="0.25">
      <c r="B26" s="4">
        <v>23</v>
      </c>
      <c r="C26" s="4" t="s">
        <v>58</v>
      </c>
      <c r="D26" s="4" t="s">
        <v>29</v>
      </c>
      <c r="E26" s="4">
        <v>46</v>
      </c>
      <c r="F26" s="2">
        <f t="shared" si="0"/>
        <v>1</v>
      </c>
    </row>
    <row r="27" spans="2:9" x14ac:dyDescent="0.25">
      <c r="B27" s="4">
        <v>24</v>
      </c>
      <c r="C27" s="4" t="s">
        <v>59</v>
      </c>
      <c r="D27" s="4" t="s">
        <v>29</v>
      </c>
      <c r="E27" s="4">
        <v>7.9</v>
      </c>
      <c r="F27" s="2">
        <f t="shared" si="0"/>
        <v>1</v>
      </c>
    </row>
    <row r="28" spans="2:9" x14ac:dyDescent="0.25">
      <c r="B28" s="4">
        <v>25</v>
      </c>
      <c r="C28" s="4" t="s">
        <v>60</v>
      </c>
      <c r="D28" s="4" t="s">
        <v>29</v>
      </c>
      <c r="E28" s="4">
        <v>5</v>
      </c>
      <c r="F28" s="2">
        <f t="shared" si="0"/>
        <v>1</v>
      </c>
    </row>
    <row r="29" spans="2:9" x14ac:dyDescent="0.25">
      <c r="B29" s="4">
        <v>26</v>
      </c>
      <c r="C29" s="4" t="s">
        <v>61</v>
      </c>
      <c r="D29" s="4" t="s">
        <v>29</v>
      </c>
      <c r="E29" s="4">
        <v>-2.1</v>
      </c>
      <c r="F29" s="2">
        <f t="shared" si="0"/>
        <v>0</v>
      </c>
    </row>
    <row r="30" spans="2:9" x14ac:dyDescent="0.25">
      <c r="B30" s="4">
        <v>27</v>
      </c>
      <c r="C30" s="4" t="s">
        <v>62</v>
      </c>
      <c r="D30" s="4" t="s">
        <v>29</v>
      </c>
      <c r="E30" s="4">
        <v>12.4</v>
      </c>
      <c r="F30" s="2">
        <f t="shared" si="0"/>
        <v>1</v>
      </c>
    </row>
    <row r="31" spans="2:9" x14ac:dyDescent="0.25">
      <c r="B31" s="4">
        <v>28</v>
      </c>
      <c r="C31" s="4" t="s">
        <v>63</v>
      </c>
      <c r="D31" s="4" t="s">
        <v>29</v>
      </c>
      <c r="E31" s="4">
        <v>12.9</v>
      </c>
      <c r="F31" s="2">
        <f t="shared" si="0"/>
        <v>1</v>
      </c>
    </row>
    <row r="32" spans="2:9" x14ac:dyDescent="0.25">
      <c r="B32" s="4">
        <v>29</v>
      </c>
      <c r="C32" s="4" t="s">
        <v>64</v>
      </c>
      <c r="D32" s="4" t="s">
        <v>29</v>
      </c>
      <c r="E32" s="4">
        <v>32.5</v>
      </c>
      <c r="F32" s="2">
        <f t="shared" si="0"/>
        <v>1</v>
      </c>
      <c r="I32" s="45" t="s">
        <v>173</v>
      </c>
    </row>
    <row r="33" spans="2:9" x14ac:dyDescent="0.25">
      <c r="B33" s="4" t="s">
        <v>65</v>
      </c>
      <c r="C33" s="4" t="s">
        <v>66</v>
      </c>
      <c r="D33" s="4" t="s">
        <v>29</v>
      </c>
      <c r="E33" s="4">
        <v>-7</v>
      </c>
      <c r="F33" s="2">
        <f t="shared" si="0"/>
        <v>0</v>
      </c>
      <c r="I33" s="45" t="s">
        <v>174</v>
      </c>
    </row>
    <row r="34" spans="2:9" x14ac:dyDescent="0.25">
      <c r="B34" s="4" t="s">
        <v>67</v>
      </c>
      <c r="C34" s="4" t="s">
        <v>68</v>
      </c>
      <c r="D34" s="4" t="s">
        <v>29</v>
      </c>
      <c r="E34" s="4">
        <v>8.6</v>
      </c>
      <c r="F34" s="2">
        <f t="shared" si="0"/>
        <v>1</v>
      </c>
      <c r="I34" s="46" t="s">
        <v>175</v>
      </c>
    </row>
    <row r="35" spans="2:9" x14ac:dyDescent="0.25">
      <c r="B35" s="4">
        <v>30</v>
      </c>
      <c r="C35" s="4" t="s">
        <v>69</v>
      </c>
      <c r="D35" s="4" t="s">
        <v>29</v>
      </c>
      <c r="E35" s="4">
        <v>-4.8</v>
      </c>
      <c r="F35" s="2">
        <f t="shared" si="0"/>
        <v>0</v>
      </c>
    </row>
    <row r="36" spans="2:9" x14ac:dyDescent="0.25">
      <c r="B36" s="4">
        <v>31</v>
      </c>
      <c r="C36" s="4" t="s">
        <v>70</v>
      </c>
      <c r="D36" s="4" t="s">
        <v>29</v>
      </c>
      <c r="E36" s="4">
        <v>10.8</v>
      </c>
      <c r="F36" s="2">
        <f t="shared" si="0"/>
        <v>1</v>
      </c>
    </row>
    <row r="37" spans="2:9" x14ac:dyDescent="0.25">
      <c r="B37" s="4">
        <v>32</v>
      </c>
      <c r="C37" s="4" t="s">
        <v>71</v>
      </c>
      <c r="D37" s="4" t="s">
        <v>29</v>
      </c>
      <c r="E37" s="4">
        <v>26.7</v>
      </c>
      <c r="F37" s="2">
        <f t="shared" si="0"/>
        <v>1</v>
      </c>
    </row>
    <row r="38" spans="2:9" x14ac:dyDescent="0.25">
      <c r="B38" s="4">
        <v>33</v>
      </c>
      <c r="C38" s="4" t="s">
        <v>72</v>
      </c>
      <c r="D38" s="4" t="s">
        <v>29</v>
      </c>
      <c r="E38" s="4">
        <v>-0.3</v>
      </c>
      <c r="F38" s="2">
        <f t="shared" si="0"/>
        <v>0</v>
      </c>
    </row>
    <row r="39" spans="2:9" x14ac:dyDescent="0.25">
      <c r="B39" s="4">
        <v>34</v>
      </c>
      <c r="C39" s="4" t="s">
        <v>73</v>
      </c>
      <c r="D39" s="4" t="s">
        <v>29</v>
      </c>
      <c r="E39" s="4">
        <v>-4</v>
      </c>
      <c r="F39" s="2">
        <f t="shared" si="0"/>
        <v>0</v>
      </c>
    </row>
    <row r="40" spans="2:9" x14ac:dyDescent="0.25">
      <c r="B40" s="4">
        <v>35</v>
      </c>
      <c r="C40" s="4" t="s">
        <v>74</v>
      </c>
      <c r="D40" s="4" t="s">
        <v>29</v>
      </c>
      <c r="E40" s="4">
        <v>49.9</v>
      </c>
      <c r="F40" s="2">
        <f t="shared" si="0"/>
        <v>1</v>
      </c>
    </row>
    <row r="41" spans="2:9" x14ac:dyDescent="0.25">
      <c r="B41" s="4">
        <v>36</v>
      </c>
      <c r="C41" s="4" t="s">
        <v>75</v>
      </c>
      <c r="D41" s="4" t="s">
        <v>29</v>
      </c>
      <c r="E41" s="4">
        <v>10.3</v>
      </c>
      <c r="F41" s="2">
        <f t="shared" si="0"/>
        <v>1</v>
      </c>
    </row>
    <row r="42" spans="2:9" x14ac:dyDescent="0.25">
      <c r="B42" s="4">
        <v>37</v>
      </c>
      <c r="C42" s="4" t="s">
        <v>76</v>
      </c>
      <c r="D42" s="4" t="s">
        <v>29</v>
      </c>
      <c r="E42" s="4">
        <v>-1.5</v>
      </c>
      <c r="F42" s="2">
        <f t="shared" si="0"/>
        <v>0</v>
      </c>
    </row>
    <row r="43" spans="2:9" x14ac:dyDescent="0.25">
      <c r="B43" s="4">
        <v>38</v>
      </c>
      <c r="C43" s="4" t="s">
        <v>77</v>
      </c>
      <c r="D43" s="4" t="s">
        <v>29</v>
      </c>
      <c r="E43" s="4">
        <v>-0.2</v>
      </c>
      <c r="F43" s="2">
        <f t="shared" si="0"/>
        <v>0</v>
      </c>
    </row>
    <row r="44" spans="2:9" x14ac:dyDescent="0.25">
      <c r="B44" s="4">
        <v>39</v>
      </c>
      <c r="C44" s="4" t="s">
        <v>78</v>
      </c>
      <c r="D44" s="4" t="s">
        <v>29</v>
      </c>
      <c r="E44" s="4">
        <v>12.6</v>
      </c>
      <c r="F44" s="2">
        <f t="shared" si="0"/>
        <v>1</v>
      </c>
    </row>
    <row r="45" spans="2:9" x14ac:dyDescent="0.25">
      <c r="B45" s="4">
        <v>40</v>
      </c>
      <c r="C45" s="4" t="s">
        <v>79</v>
      </c>
      <c r="D45" s="4" t="s">
        <v>29</v>
      </c>
      <c r="E45" s="4">
        <v>22.4</v>
      </c>
      <c r="F45" s="2">
        <f t="shared" si="0"/>
        <v>1</v>
      </c>
    </row>
    <row r="46" spans="2:9" x14ac:dyDescent="0.25">
      <c r="B46" s="4">
        <v>41</v>
      </c>
      <c r="C46" s="4" t="s">
        <v>80</v>
      </c>
      <c r="D46" s="4" t="s">
        <v>29</v>
      </c>
      <c r="E46" s="4">
        <v>20.2</v>
      </c>
      <c r="F46" s="2">
        <f t="shared" si="0"/>
        <v>1</v>
      </c>
    </row>
    <row r="47" spans="2:9" x14ac:dyDescent="0.25">
      <c r="B47" s="4">
        <v>42</v>
      </c>
      <c r="C47" s="4" t="s">
        <v>81</v>
      </c>
      <c r="D47" s="4" t="s">
        <v>29</v>
      </c>
      <c r="E47" s="4">
        <v>13.3</v>
      </c>
      <c r="F47" s="2">
        <f t="shared" si="0"/>
        <v>1</v>
      </c>
    </row>
    <row r="48" spans="2:9" x14ac:dyDescent="0.25">
      <c r="B48" s="4">
        <v>43</v>
      </c>
      <c r="C48" s="4" t="s">
        <v>82</v>
      </c>
      <c r="D48" s="4" t="s">
        <v>29</v>
      </c>
      <c r="E48" s="4">
        <v>8.3000000000000007</v>
      </c>
      <c r="F48" s="2">
        <f t="shared" si="0"/>
        <v>1</v>
      </c>
    </row>
    <row r="49" spans="2:6" x14ac:dyDescent="0.25">
      <c r="B49" s="4">
        <v>44</v>
      </c>
      <c r="C49" s="4" t="s">
        <v>83</v>
      </c>
      <c r="D49" s="4" t="s">
        <v>29</v>
      </c>
      <c r="E49" s="4">
        <v>17.8</v>
      </c>
      <c r="F49" s="2">
        <f t="shared" si="0"/>
        <v>1</v>
      </c>
    </row>
    <row r="50" spans="2:6" x14ac:dyDescent="0.25">
      <c r="B50" s="4">
        <v>45</v>
      </c>
      <c r="C50" s="4" t="s">
        <v>84</v>
      </c>
      <c r="D50" s="4" t="s">
        <v>29</v>
      </c>
      <c r="E50" s="4">
        <v>13.2</v>
      </c>
      <c r="F50" s="2">
        <f t="shared" si="0"/>
        <v>1</v>
      </c>
    </row>
    <row r="51" spans="2:6" x14ac:dyDescent="0.25">
      <c r="B51" s="4">
        <v>46</v>
      </c>
      <c r="C51" s="4" t="s">
        <v>85</v>
      </c>
      <c r="D51" s="4" t="s">
        <v>29</v>
      </c>
      <c r="E51" s="4">
        <v>-9.9</v>
      </c>
      <c r="F51" s="2">
        <f t="shared" si="0"/>
        <v>0</v>
      </c>
    </row>
    <row r="52" spans="2:6" x14ac:dyDescent="0.25">
      <c r="B52" s="4">
        <v>47</v>
      </c>
      <c r="C52" s="4" t="s">
        <v>86</v>
      </c>
      <c r="D52" s="4" t="s">
        <v>29</v>
      </c>
      <c r="E52" s="4">
        <v>14.4</v>
      </c>
      <c r="F52" s="2">
        <f t="shared" si="0"/>
        <v>1</v>
      </c>
    </row>
    <row r="53" spans="2:6" x14ac:dyDescent="0.25">
      <c r="B53" s="4">
        <v>48</v>
      </c>
      <c r="C53" s="4" t="s">
        <v>87</v>
      </c>
      <c r="D53" s="4" t="s">
        <v>29</v>
      </c>
      <c r="E53" s="4">
        <v>-17.2</v>
      </c>
      <c r="F53" s="2">
        <f t="shared" si="0"/>
        <v>0</v>
      </c>
    </row>
    <row r="54" spans="2:6" x14ac:dyDescent="0.25">
      <c r="B54" s="4">
        <v>49</v>
      </c>
      <c r="C54" s="4" t="s">
        <v>88</v>
      </c>
      <c r="D54" s="4" t="s">
        <v>29</v>
      </c>
      <c r="E54" s="4">
        <v>4.4000000000000004</v>
      </c>
      <c r="F54" s="2">
        <f t="shared" si="0"/>
        <v>1</v>
      </c>
    </row>
    <row r="55" spans="2:6" x14ac:dyDescent="0.25">
      <c r="B55" s="4">
        <v>50</v>
      </c>
      <c r="C55" s="4" t="s">
        <v>89</v>
      </c>
      <c r="D55" s="4" t="s">
        <v>29</v>
      </c>
      <c r="E55" s="4">
        <v>11.4</v>
      </c>
      <c r="F55" s="2">
        <f t="shared" si="0"/>
        <v>1</v>
      </c>
    </row>
    <row r="56" spans="2:6" x14ac:dyDescent="0.25">
      <c r="B56" s="4">
        <v>51</v>
      </c>
      <c r="C56" s="4" t="s">
        <v>90</v>
      </c>
      <c r="D56" s="4" t="s">
        <v>29</v>
      </c>
      <c r="E56" s="4">
        <v>22.5</v>
      </c>
      <c r="F56" s="2">
        <f t="shared" si="0"/>
        <v>1</v>
      </c>
    </row>
    <row r="57" spans="2:6" x14ac:dyDescent="0.25">
      <c r="B57" s="4">
        <v>52</v>
      </c>
      <c r="C57" s="4" t="s">
        <v>91</v>
      </c>
      <c r="D57" s="4" t="s">
        <v>29</v>
      </c>
      <c r="E57" s="4">
        <v>19.5</v>
      </c>
      <c r="F57" s="2">
        <f t="shared" si="0"/>
        <v>1</v>
      </c>
    </row>
    <row r="58" spans="2:6" x14ac:dyDescent="0.25">
      <c r="B58" s="4">
        <v>53</v>
      </c>
      <c r="C58" s="4" t="s">
        <v>92</v>
      </c>
      <c r="D58" s="4" t="s">
        <v>29</v>
      </c>
      <c r="E58" s="4">
        <v>77.5</v>
      </c>
      <c r="F58" s="2">
        <f t="shared" si="0"/>
        <v>1</v>
      </c>
    </row>
    <row r="59" spans="2:6" x14ac:dyDescent="0.25">
      <c r="B59" s="4">
        <v>54</v>
      </c>
      <c r="C59" s="4" t="s">
        <v>93</v>
      </c>
      <c r="D59" s="4" t="s">
        <v>29</v>
      </c>
      <c r="E59" s="4">
        <v>20</v>
      </c>
      <c r="F59" s="2">
        <f t="shared" si="0"/>
        <v>1</v>
      </c>
    </row>
    <row r="60" spans="2:6" x14ac:dyDescent="0.25">
      <c r="B60" s="4">
        <v>55</v>
      </c>
      <c r="C60" s="4" t="s">
        <v>94</v>
      </c>
      <c r="D60" s="4" t="s">
        <v>29</v>
      </c>
      <c r="E60" s="4">
        <v>13.2</v>
      </c>
      <c r="F60" s="2">
        <f t="shared" si="0"/>
        <v>1</v>
      </c>
    </row>
    <row r="61" spans="2:6" x14ac:dyDescent="0.25">
      <c r="B61" s="4">
        <v>56</v>
      </c>
      <c r="C61" s="4" t="s">
        <v>95</v>
      </c>
      <c r="D61" s="4" t="s">
        <v>29</v>
      </c>
      <c r="E61" s="4">
        <v>45</v>
      </c>
      <c r="F61" s="2">
        <f t="shared" si="0"/>
        <v>1</v>
      </c>
    </row>
    <row r="62" spans="2:6" x14ac:dyDescent="0.25">
      <c r="B62" s="4">
        <v>57</v>
      </c>
      <c r="C62" s="4" t="s">
        <v>96</v>
      </c>
      <c r="D62" s="4" t="s">
        <v>29</v>
      </c>
      <c r="E62" s="4">
        <v>4.5</v>
      </c>
      <c r="F62" s="2">
        <f t="shared" si="0"/>
        <v>1</v>
      </c>
    </row>
    <row r="63" spans="2:6" x14ac:dyDescent="0.25">
      <c r="B63" s="4">
        <v>58</v>
      </c>
      <c r="C63" s="4" t="s">
        <v>97</v>
      </c>
      <c r="D63" s="4" t="s">
        <v>29</v>
      </c>
      <c r="E63" s="4">
        <v>3.7</v>
      </c>
      <c r="F63" s="2">
        <f t="shared" si="0"/>
        <v>1</v>
      </c>
    </row>
    <row r="64" spans="2:6" x14ac:dyDescent="0.25">
      <c r="B64" s="4">
        <v>59</v>
      </c>
      <c r="C64" s="4" t="s">
        <v>98</v>
      </c>
      <c r="D64" s="4" t="s">
        <v>29</v>
      </c>
      <c r="E64" s="4">
        <v>-1.4</v>
      </c>
      <c r="F64" s="2">
        <f t="shared" si="0"/>
        <v>0</v>
      </c>
    </row>
    <row r="65" spans="2:6" x14ac:dyDescent="0.25">
      <c r="B65" s="4">
        <v>60</v>
      </c>
      <c r="C65" s="4" t="s">
        <v>99</v>
      </c>
      <c r="D65" s="4" t="s">
        <v>29</v>
      </c>
      <c r="E65" s="4">
        <v>2.8</v>
      </c>
      <c r="F65" s="2">
        <f t="shared" si="0"/>
        <v>1</v>
      </c>
    </row>
    <row r="66" spans="2:6" x14ac:dyDescent="0.25">
      <c r="B66" s="4">
        <v>61</v>
      </c>
      <c r="C66" s="4" t="s">
        <v>100</v>
      </c>
      <c r="D66" s="4" t="s">
        <v>29</v>
      </c>
      <c r="E66" s="4">
        <v>29.2</v>
      </c>
      <c r="F66" s="2">
        <f t="shared" si="0"/>
        <v>1</v>
      </c>
    </row>
    <row r="67" spans="2:6" x14ac:dyDescent="0.25">
      <c r="B67" s="4">
        <v>62</v>
      </c>
      <c r="C67" s="4" t="s">
        <v>101</v>
      </c>
      <c r="D67" s="4" t="s">
        <v>29</v>
      </c>
      <c r="E67" s="4">
        <v>7.3</v>
      </c>
      <c r="F67" s="2">
        <f t="shared" si="0"/>
        <v>1</v>
      </c>
    </row>
    <row r="68" spans="2:6" x14ac:dyDescent="0.25">
      <c r="B68" s="4">
        <v>63</v>
      </c>
      <c r="C68" s="4" t="s">
        <v>102</v>
      </c>
      <c r="D68" s="4" t="s">
        <v>29</v>
      </c>
      <c r="E68" s="4">
        <v>34.700000000000003</v>
      </c>
      <c r="F68" s="2">
        <f t="shared" si="0"/>
        <v>1</v>
      </c>
    </row>
    <row r="69" spans="2:6" x14ac:dyDescent="0.25">
      <c r="B69" s="4">
        <v>64</v>
      </c>
      <c r="C69" s="4" t="s">
        <v>103</v>
      </c>
      <c r="D69" s="4" t="s">
        <v>29</v>
      </c>
      <c r="E69" s="4">
        <v>18.100000000000001</v>
      </c>
      <c r="F69" s="2">
        <f t="shared" si="0"/>
        <v>1</v>
      </c>
    </row>
    <row r="70" spans="2:6" x14ac:dyDescent="0.25">
      <c r="B70" s="4">
        <v>65</v>
      </c>
      <c r="C70" s="4" t="s">
        <v>104</v>
      </c>
      <c r="D70" s="4" t="s">
        <v>29</v>
      </c>
      <c r="E70" s="4">
        <v>13.2</v>
      </c>
      <c r="F70" s="2">
        <f t="shared" ref="F70:F106" si="1">IF(E70&gt;0,1,0)</f>
        <v>1</v>
      </c>
    </row>
    <row r="71" spans="2:6" x14ac:dyDescent="0.25">
      <c r="B71" s="4">
        <v>66</v>
      </c>
      <c r="C71" s="4" t="s">
        <v>105</v>
      </c>
      <c r="D71" s="4" t="s">
        <v>29</v>
      </c>
      <c r="E71" s="4">
        <v>2.6</v>
      </c>
      <c r="F71" s="2">
        <f t="shared" si="1"/>
        <v>1</v>
      </c>
    </row>
    <row r="72" spans="2:6" x14ac:dyDescent="0.25">
      <c r="B72" s="4">
        <v>67</v>
      </c>
      <c r="C72" s="4" t="s">
        <v>106</v>
      </c>
      <c r="D72" s="4" t="s">
        <v>29</v>
      </c>
      <c r="E72" s="4">
        <v>22.5</v>
      </c>
      <c r="F72" s="2">
        <f t="shared" si="1"/>
        <v>1</v>
      </c>
    </row>
    <row r="73" spans="2:6" x14ac:dyDescent="0.25">
      <c r="B73" s="4">
        <v>68</v>
      </c>
      <c r="C73" s="4" t="s">
        <v>107</v>
      </c>
      <c r="D73" s="4" t="s">
        <v>29</v>
      </c>
      <c r="E73" s="4">
        <v>29.9</v>
      </c>
      <c r="F73" s="2">
        <f t="shared" si="1"/>
        <v>1</v>
      </c>
    </row>
    <row r="74" spans="2:6" x14ac:dyDescent="0.25">
      <c r="B74" s="4">
        <v>69</v>
      </c>
      <c r="C74" s="4" t="s">
        <v>108</v>
      </c>
      <c r="D74" s="4" t="s">
        <v>29</v>
      </c>
      <c r="E74" s="4">
        <v>17.3</v>
      </c>
      <c r="F74" s="2">
        <f t="shared" si="1"/>
        <v>1</v>
      </c>
    </row>
    <row r="75" spans="2:6" x14ac:dyDescent="0.25">
      <c r="B75" s="4">
        <v>70</v>
      </c>
      <c r="C75" s="4" t="s">
        <v>109</v>
      </c>
      <c r="D75" s="4" t="s">
        <v>29</v>
      </c>
      <c r="E75" s="4">
        <v>8.1999999999999993</v>
      </c>
      <c r="F75" s="2">
        <f t="shared" si="1"/>
        <v>1</v>
      </c>
    </row>
    <row r="76" spans="2:6" x14ac:dyDescent="0.25">
      <c r="B76" s="4">
        <v>71</v>
      </c>
      <c r="C76" s="4" t="s">
        <v>110</v>
      </c>
      <c r="D76" s="4" t="s">
        <v>29</v>
      </c>
      <c r="E76" s="4">
        <v>3.2</v>
      </c>
      <c r="F76" s="2">
        <f t="shared" si="1"/>
        <v>1</v>
      </c>
    </row>
    <row r="77" spans="2:6" x14ac:dyDescent="0.25">
      <c r="B77" s="4">
        <v>72</v>
      </c>
      <c r="C77" s="4" t="s">
        <v>111</v>
      </c>
      <c r="D77" s="4" t="s">
        <v>29</v>
      </c>
      <c r="E77" s="4">
        <v>29.5</v>
      </c>
      <c r="F77" s="2">
        <f t="shared" si="1"/>
        <v>1</v>
      </c>
    </row>
    <row r="78" spans="2:6" x14ac:dyDescent="0.25">
      <c r="B78" s="4">
        <v>73</v>
      </c>
      <c r="C78" s="4" t="s">
        <v>112</v>
      </c>
      <c r="D78" s="4" t="s">
        <v>29</v>
      </c>
      <c r="E78" s="4">
        <v>27.9</v>
      </c>
      <c r="F78" s="2">
        <f t="shared" si="1"/>
        <v>1</v>
      </c>
    </row>
    <row r="79" spans="2:6" x14ac:dyDescent="0.25">
      <c r="B79" s="4">
        <v>74</v>
      </c>
      <c r="C79" s="4" t="s">
        <v>113</v>
      </c>
      <c r="D79" s="4" t="s">
        <v>29</v>
      </c>
      <c r="E79" s="4">
        <v>12.8</v>
      </c>
      <c r="F79" s="2">
        <f t="shared" si="1"/>
        <v>1</v>
      </c>
    </row>
    <row r="80" spans="2:6" x14ac:dyDescent="0.25">
      <c r="B80" s="4">
        <v>75</v>
      </c>
      <c r="C80" s="4" t="s">
        <v>114</v>
      </c>
      <c r="D80" s="4" t="s">
        <v>29</v>
      </c>
      <c r="E80" s="4">
        <v>25.5</v>
      </c>
      <c r="F80" s="2">
        <f t="shared" si="1"/>
        <v>1</v>
      </c>
    </row>
    <row r="81" spans="2:6" x14ac:dyDescent="0.25">
      <c r="B81" s="4">
        <v>76</v>
      </c>
      <c r="C81" s="4" t="s">
        <v>115</v>
      </c>
      <c r="D81" s="4" t="s">
        <v>29</v>
      </c>
      <c r="E81" s="4">
        <v>-0.8</v>
      </c>
      <c r="F81" s="2">
        <f t="shared" si="1"/>
        <v>0</v>
      </c>
    </row>
    <row r="82" spans="2:6" x14ac:dyDescent="0.25">
      <c r="B82" s="4">
        <v>77</v>
      </c>
      <c r="C82" s="4" t="s">
        <v>116</v>
      </c>
      <c r="D82" s="4" t="s">
        <v>29</v>
      </c>
      <c r="E82" s="4">
        <v>10.3</v>
      </c>
      <c r="F82" s="2">
        <f t="shared" si="1"/>
        <v>1</v>
      </c>
    </row>
    <row r="83" spans="2:6" x14ac:dyDescent="0.25">
      <c r="B83" s="4">
        <v>78</v>
      </c>
      <c r="C83" s="4" t="s">
        <v>117</v>
      </c>
      <c r="D83" s="4" t="s">
        <v>29</v>
      </c>
      <c r="E83" s="4">
        <v>14.4</v>
      </c>
      <c r="F83" s="2">
        <f t="shared" si="1"/>
        <v>1</v>
      </c>
    </row>
    <row r="84" spans="2:6" x14ac:dyDescent="0.25">
      <c r="B84" s="4">
        <v>79</v>
      </c>
      <c r="C84" s="4" t="s">
        <v>118</v>
      </c>
      <c r="D84" s="4" t="s">
        <v>29</v>
      </c>
      <c r="E84" s="4">
        <v>5.2</v>
      </c>
      <c r="F84" s="2">
        <f t="shared" si="1"/>
        <v>1</v>
      </c>
    </row>
    <row r="85" spans="2:6" x14ac:dyDescent="0.25">
      <c r="B85" s="4">
        <v>80</v>
      </c>
      <c r="C85" s="4" t="s">
        <v>119</v>
      </c>
      <c r="D85" s="4" t="s">
        <v>29</v>
      </c>
      <c r="E85" s="4">
        <v>-4.4000000000000004</v>
      </c>
      <c r="F85" s="2">
        <f t="shared" si="1"/>
        <v>0</v>
      </c>
    </row>
    <row r="86" spans="2:6" x14ac:dyDescent="0.25">
      <c r="B86" s="4">
        <v>81</v>
      </c>
      <c r="C86" s="4" t="s">
        <v>120</v>
      </c>
      <c r="D86" s="4" t="s">
        <v>29</v>
      </c>
      <c r="E86" s="4">
        <v>41.3</v>
      </c>
      <c r="F86" s="2">
        <f t="shared" si="1"/>
        <v>1</v>
      </c>
    </row>
    <row r="87" spans="2:6" x14ac:dyDescent="0.25">
      <c r="B87" s="4">
        <v>82</v>
      </c>
      <c r="C87" s="4" t="s">
        <v>121</v>
      </c>
      <c r="D87" s="4" t="s">
        <v>29</v>
      </c>
      <c r="E87" s="4">
        <v>10.1</v>
      </c>
      <c r="F87" s="2">
        <f t="shared" si="1"/>
        <v>1</v>
      </c>
    </row>
    <row r="88" spans="2:6" x14ac:dyDescent="0.25">
      <c r="B88" s="4">
        <v>83</v>
      </c>
      <c r="C88" s="4" t="s">
        <v>122</v>
      </c>
      <c r="D88" s="4" t="s">
        <v>29</v>
      </c>
      <c r="E88" s="4">
        <v>3.2</v>
      </c>
      <c r="F88" s="2">
        <f t="shared" si="1"/>
        <v>1</v>
      </c>
    </row>
    <row r="89" spans="2:6" x14ac:dyDescent="0.25">
      <c r="B89" s="4">
        <v>84</v>
      </c>
      <c r="C89" s="4" t="s">
        <v>123</v>
      </c>
      <c r="D89" s="4" t="s">
        <v>29</v>
      </c>
      <c r="E89" s="4">
        <v>12.6</v>
      </c>
      <c r="F89" s="2">
        <f t="shared" si="1"/>
        <v>1</v>
      </c>
    </row>
    <row r="90" spans="2:6" x14ac:dyDescent="0.25">
      <c r="B90" s="4">
        <v>85</v>
      </c>
      <c r="C90" s="4" t="s">
        <v>124</v>
      </c>
      <c r="D90" s="4" t="s">
        <v>29</v>
      </c>
      <c r="E90" s="4">
        <v>35.6</v>
      </c>
      <c r="F90" s="2">
        <f t="shared" si="1"/>
        <v>1</v>
      </c>
    </row>
    <row r="91" spans="2:6" x14ac:dyDescent="0.25">
      <c r="B91" s="4">
        <v>86</v>
      </c>
      <c r="C91" s="4" t="s">
        <v>125</v>
      </c>
      <c r="D91" s="4" t="s">
        <v>29</v>
      </c>
      <c r="E91" s="4">
        <v>28.1</v>
      </c>
      <c r="F91" s="2">
        <f t="shared" si="1"/>
        <v>1</v>
      </c>
    </row>
    <row r="92" spans="2:6" x14ac:dyDescent="0.25">
      <c r="B92" s="4">
        <v>87</v>
      </c>
      <c r="C92" s="4" t="s">
        <v>126</v>
      </c>
      <c r="D92" s="4" t="s">
        <v>29</v>
      </c>
      <c r="E92" s="4">
        <v>12.6</v>
      </c>
      <c r="F92" s="2">
        <f t="shared" si="1"/>
        <v>1</v>
      </c>
    </row>
    <row r="93" spans="2:6" x14ac:dyDescent="0.25">
      <c r="B93" s="4">
        <v>88</v>
      </c>
      <c r="C93" s="4" t="s">
        <v>127</v>
      </c>
      <c r="D93" s="4" t="s">
        <v>29</v>
      </c>
      <c r="E93" s="4">
        <v>5.8</v>
      </c>
      <c r="F93" s="2">
        <f t="shared" si="1"/>
        <v>1</v>
      </c>
    </row>
    <row r="94" spans="2:6" x14ac:dyDescent="0.25">
      <c r="B94" s="4">
        <v>89</v>
      </c>
      <c r="C94" s="4" t="s">
        <v>128</v>
      </c>
      <c r="D94" s="4" t="s">
        <v>29</v>
      </c>
      <c r="E94" s="4">
        <v>30.4</v>
      </c>
      <c r="F94" s="2">
        <f t="shared" si="1"/>
        <v>1</v>
      </c>
    </row>
    <row r="95" spans="2:6" x14ac:dyDescent="0.25">
      <c r="B95" s="4">
        <v>90</v>
      </c>
      <c r="C95" s="4" t="s">
        <v>129</v>
      </c>
      <c r="D95" s="4" t="s">
        <v>29</v>
      </c>
      <c r="E95" s="4">
        <v>-9</v>
      </c>
      <c r="F95" s="2">
        <f t="shared" si="1"/>
        <v>0</v>
      </c>
    </row>
    <row r="96" spans="2:6" x14ac:dyDescent="0.25">
      <c r="B96" s="4">
        <v>91</v>
      </c>
      <c r="C96" s="4" t="s">
        <v>130</v>
      </c>
      <c r="D96" s="4" t="s">
        <v>29</v>
      </c>
      <c r="E96" s="4">
        <v>5.4</v>
      </c>
      <c r="F96" s="2">
        <f t="shared" si="1"/>
        <v>1</v>
      </c>
    </row>
    <row r="97" spans="2:9" x14ac:dyDescent="0.25">
      <c r="B97" s="4">
        <v>92</v>
      </c>
      <c r="C97" s="4" t="s">
        <v>131</v>
      </c>
      <c r="D97" s="4" t="s">
        <v>29</v>
      </c>
      <c r="E97" s="4">
        <v>21</v>
      </c>
      <c r="F97" s="2">
        <f t="shared" si="1"/>
        <v>1</v>
      </c>
    </row>
    <row r="98" spans="2:9" x14ac:dyDescent="0.25">
      <c r="B98" s="4">
        <v>93</v>
      </c>
      <c r="C98" s="4" t="s">
        <v>132</v>
      </c>
      <c r="D98" s="4" t="s">
        <v>29</v>
      </c>
      <c r="E98" s="4">
        <v>4.8</v>
      </c>
      <c r="F98" s="2">
        <f t="shared" si="1"/>
        <v>1</v>
      </c>
    </row>
    <row r="99" spans="2:9" x14ac:dyDescent="0.25">
      <c r="B99" s="4">
        <v>94</v>
      </c>
      <c r="C99" s="4" t="s">
        <v>133</v>
      </c>
      <c r="D99" s="4" t="s">
        <v>29</v>
      </c>
      <c r="E99" s="4">
        <v>14.7</v>
      </c>
      <c r="F99" s="2">
        <f t="shared" si="1"/>
        <v>1</v>
      </c>
    </row>
    <row r="100" spans="2:9" x14ac:dyDescent="0.25">
      <c r="B100" s="4">
        <v>95</v>
      </c>
      <c r="C100" s="4" t="s">
        <v>134</v>
      </c>
      <c r="D100" s="4" t="s">
        <v>29</v>
      </c>
      <c r="E100" s="4">
        <v>14.2</v>
      </c>
      <c r="F100" s="2">
        <f t="shared" si="1"/>
        <v>1</v>
      </c>
    </row>
    <row r="101" spans="2:9" x14ac:dyDescent="0.25">
      <c r="B101" s="4">
        <v>971</v>
      </c>
      <c r="C101" s="4" t="s">
        <v>135</v>
      </c>
      <c r="D101" s="4" t="s">
        <v>29</v>
      </c>
      <c r="E101" s="4">
        <v>8</v>
      </c>
      <c r="F101" s="2">
        <f t="shared" si="1"/>
        <v>1</v>
      </c>
    </row>
    <row r="102" spans="2:9" x14ac:dyDescent="0.25">
      <c r="B102" s="4">
        <v>972</v>
      </c>
      <c r="C102" s="4" t="s">
        <v>136</v>
      </c>
      <c r="D102" s="4" t="s">
        <v>29</v>
      </c>
      <c r="E102" s="4">
        <v>15.1</v>
      </c>
      <c r="F102" s="2">
        <f t="shared" si="1"/>
        <v>1</v>
      </c>
    </row>
    <row r="103" spans="2:9" x14ac:dyDescent="0.25">
      <c r="B103" s="4">
        <v>973</v>
      </c>
      <c r="C103" s="4" t="s">
        <v>137</v>
      </c>
      <c r="D103" s="4" t="s">
        <v>29</v>
      </c>
      <c r="E103" s="4">
        <v>-6.2</v>
      </c>
      <c r="F103" s="2">
        <f t="shared" si="1"/>
        <v>0</v>
      </c>
    </row>
    <row r="104" spans="2:9" x14ac:dyDescent="0.25">
      <c r="B104" s="4">
        <v>974</v>
      </c>
      <c r="C104" s="4" t="s">
        <v>138</v>
      </c>
      <c r="D104" s="4" t="s">
        <v>29</v>
      </c>
      <c r="E104" s="4">
        <v>5.6</v>
      </c>
      <c r="F104" s="2">
        <f t="shared" si="1"/>
        <v>1</v>
      </c>
    </row>
    <row r="105" spans="2:9" x14ac:dyDescent="0.25">
      <c r="B105" s="4">
        <v>976</v>
      </c>
      <c r="C105" s="4" t="s">
        <v>139</v>
      </c>
      <c r="D105" s="4" t="s">
        <v>29</v>
      </c>
      <c r="E105" s="4">
        <v>1.8</v>
      </c>
      <c r="F105" s="2">
        <f t="shared" si="1"/>
        <v>1</v>
      </c>
    </row>
    <row r="106" spans="2:9" x14ac:dyDescent="0.25">
      <c r="B106" s="4" t="s">
        <v>140</v>
      </c>
      <c r="C106" s="4" t="s">
        <v>30</v>
      </c>
      <c r="D106" s="4" t="s">
        <v>29</v>
      </c>
      <c r="E106" s="4">
        <v>11.3</v>
      </c>
      <c r="F106" s="2">
        <f t="shared" si="1"/>
        <v>1</v>
      </c>
    </row>
    <row r="108" spans="2:9" ht="17.25" customHeight="1" x14ac:dyDescent="0.25">
      <c r="B108" s="64" t="s">
        <v>145</v>
      </c>
      <c r="C108" s="64"/>
      <c r="D108" s="64"/>
      <c r="E108" s="64"/>
      <c r="F108" s="64"/>
      <c r="G108" s="64"/>
      <c r="H108" s="64"/>
      <c r="I108" s="64"/>
    </row>
    <row r="109" spans="2:9" x14ac:dyDescent="0.25">
      <c r="B109" s="25" t="s">
        <v>144</v>
      </c>
    </row>
    <row r="110" spans="2:9" x14ac:dyDescent="0.25">
      <c r="B110" s="26" t="s">
        <v>141</v>
      </c>
    </row>
  </sheetData>
  <mergeCells count="1">
    <mergeCell ref="B108:I10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"/>
  <sheetViews>
    <sheetView zoomScale="70" zoomScaleNormal="70" workbookViewId="0">
      <selection activeCell="K32" sqref="K32"/>
    </sheetView>
  </sheetViews>
  <sheetFormatPr baseColWidth="10" defaultRowHeight="15" x14ac:dyDescent="0.25"/>
  <cols>
    <col min="1" max="1" width="2.85546875" style="2" customWidth="1"/>
    <col min="2" max="2" width="29" style="2" customWidth="1"/>
    <col min="3" max="3" width="25.140625" style="2" customWidth="1"/>
    <col min="4" max="6" width="27.42578125" style="2" customWidth="1"/>
    <col min="7" max="16384" width="11.42578125" style="2"/>
  </cols>
  <sheetData>
    <row r="2" spans="2:6" x14ac:dyDescent="0.25">
      <c r="B2" s="40" t="s">
        <v>176</v>
      </c>
    </row>
    <row r="4" spans="2:6" x14ac:dyDescent="0.25">
      <c r="D4" s="65" t="s">
        <v>4</v>
      </c>
      <c r="E4" s="65"/>
      <c r="F4" s="19" t="s">
        <v>15</v>
      </c>
    </row>
    <row r="5" spans="2:6" ht="45" x14ac:dyDescent="0.25">
      <c r="B5" s="20" t="s">
        <v>16</v>
      </c>
      <c r="C5" s="20" t="s">
        <v>17</v>
      </c>
      <c r="D5" s="20" t="s">
        <v>18</v>
      </c>
      <c r="E5" s="20" t="s">
        <v>19</v>
      </c>
      <c r="F5" s="20" t="s">
        <v>18</v>
      </c>
    </row>
    <row r="6" spans="2:6" x14ac:dyDescent="0.25">
      <c r="B6" s="21" t="s">
        <v>20</v>
      </c>
      <c r="C6" s="21" t="s">
        <v>29</v>
      </c>
      <c r="D6" s="21">
        <v>3.9</v>
      </c>
      <c r="E6" s="21">
        <v>3.7</v>
      </c>
      <c r="F6" s="22">
        <v>3.9430266104027001</v>
      </c>
    </row>
    <row r="7" spans="2:6" x14ac:dyDescent="0.25">
      <c r="B7" s="21" t="s">
        <v>21</v>
      </c>
      <c r="C7" s="21" t="s">
        <v>29</v>
      </c>
      <c r="D7" s="21">
        <v>4.2</v>
      </c>
      <c r="E7" s="21">
        <v>3.8</v>
      </c>
      <c r="F7" s="22">
        <v>4.1934875140495196</v>
      </c>
    </row>
    <row r="8" spans="2:6" x14ac:dyDescent="0.25">
      <c r="B8" s="21" t="s">
        <v>22</v>
      </c>
      <c r="C8" s="21" t="s">
        <v>29</v>
      </c>
      <c r="D8" s="21">
        <v>4.5999999999999996</v>
      </c>
      <c r="E8" s="21">
        <v>4</v>
      </c>
      <c r="F8" s="22">
        <v>4.5962881791181598</v>
      </c>
    </row>
    <row r="9" spans="2:6" x14ac:dyDescent="0.25">
      <c r="B9" s="21" t="s">
        <v>23</v>
      </c>
      <c r="C9" s="21" t="s">
        <v>29</v>
      </c>
      <c r="D9" s="21">
        <v>4.5</v>
      </c>
      <c r="E9" s="21">
        <v>4.0999999999999996</v>
      </c>
      <c r="F9" s="22">
        <v>4.4448018701968204</v>
      </c>
    </row>
    <row r="10" spans="2:6" x14ac:dyDescent="0.25">
      <c r="B10" s="21" t="s">
        <v>24</v>
      </c>
      <c r="C10" s="21" t="s">
        <v>29</v>
      </c>
      <c r="D10" s="21">
        <v>4.5</v>
      </c>
      <c r="E10" s="21">
        <v>4.2</v>
      </c>
      <c r="F10" s="22">
        <v>4.5159852269885699</v>
      </c>
    </row>
    <row r="11" spans="2:6" x14ac:dyDescent="0.25">
      <c r="B11" s="21" t="s">
        <v>25</v>
      </c>
      <c r="C11" s="21" t="s">
        <v>29</v>
      </c>
      <c r="D11" s="21">
        <v>5</v>
      </c>
      <c r="E11" s="21">
        <v>4.7</v>
      </c>
      <c r="F11" s="22">
        <v>5.1217441730016899</v>
      </c>
    </row>
    <row r="12" spans="2:6" x14ac:dyDescent="0.25">
      <c r="B12" s="21" t="s">
        <v>26</v>
      </c>
      <c r="C12" s="21" t="s">
        <v>29</v>
      </c>
      <c r="D12" s="21">
        <v>5.4</v>
      </c>
      <c r="E12" s="21">
        <v>5.2</v>
      </c>
      <c r="F12" s="22">
        <v>5.7983322419866701</v>
      </c>
    </row>
    <row r="13" spans="2:6" x14ac:dyDescent="0.25">
      <c r="B13" s="21" t="s">
        <v>27</v>
      </c>
      <c r="C13" s="21" t="s">
        <v>29</v>
      </c>
      <c r="D13" s="21">
        <v>7.7</v>
      </c>
      <c r="E13" s="21">
        <v>7.4</v>
      </c>
      <c r="F13" s="22">
        <v>7.7966929077082598</v>
      </c>
    </row>
    <row r="14" spans="2:6" x14ac:dyDescent="0.25">
      <c r="B14" s="21" t="s">
        <v>28</v>
      </c>
      <c r="C14" s="21" t="s">
        <v>29</v>
      </c>
      <c r="D14" s="21">
        <v>8.1999999999999993</v>
      </c>
      <c r="E14" s="21">
        <v>7.4</v>
      </c>
      <c r="F14" s="24"/>
    </row>
    <row r="15" spans="2:6" x14ac:dyDescent="0.25">
      <c r="B15" s="21" t="s">
        <v>30</v>
      </c>
      <c r="C15" s="21" t="s">
        <v>29</v>
      </c>
      <c r="D15" s="21">
        <v>5.8</v>
      </c>
      <c r="E15" s="21">
        <v>5.4</v>
      </c>
      <c r="F15" s="23">
        <v>5.84</v>
      </c>
    </row>
    <row r="17" spans="2:6" ht="18.75" customHeight="1" x14ac:dyDescent="0.25">
      <c r="B17" s="74" t="s">
        <v>177</v>
      </c>
      <c r="C17" s="47"/>
      <c r="D17" s="47"/>
      <c r="E17" s="47"/>
      <c r="F17" s="47"/>
    </row>
    <row r="18" spans="2:6" ht="18.75" customHeight="1" x14ac:dyDescent="0.25">
      <c r="B18" s="73" t="s">
        <v>12</v>
      </c>
    </row>
    <row r="19" spans="2:6" ht="18.75" customHeight="1" x14ac:dyDescent="0.25">
      <c r="B19" s="73" t="s">
        <v>178</v>
      </c>
      <c r="C19" s="48"/>
      <c r="D19" s="48"/>
      <c r="E19" s="48"/>
      <c r="F19" s="48"/>
    </row>
    <row r="20" spans="2:6" x14ac:dyDescent="0.25">
      <c r="B20" s="73"/>
    </row>
    <row r="21" spans="2:6" x14ac:dyDescent="0.25">
      <c r="B21" s="73"/>
    </row>
  </sheetData>
  <mergeCells count="1">
    <mergeCell ref="D4:E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0"/>
  <sheetViews>
    <sheetView zoomScale="70" zoomScaleNormal="70" workbookViewId="0">
      <selection activeCell="H27" sqref="H27:H29"/>
    </sheetView>
  </sheetViews>
  <sheetFormatPr baseColWidth="10" defaultRowHeight="15" x14ac:dyDescent="0.25"/>
  <cols>
    <col min="1" max="1" width="3.28515625" style="2" customWidth="1"/>
    <col min="2" max="2" width="13.85546875" style="2" customWidth="1"/>
    <col min="3" max="3" width="27.28515625" style="2" customWidth="1"/>
    <col min="4" max="4" width="33.85546875" style="2" customWidth="1"/>
    <col min="5" max="6" width="20.42578125" style="2" customWidth="1"/>
    <col min="7" max="16384" width="11.42578125" style="2"/>
  </cols>
  <sheetData>
    <row r="2" spans="2:6" x14ac:dyDescent="0.25">
      <c r="B2" s="40" t="s">
        <v>179</v>
      </c>
    </row>
    <row r="4" spans="2:6" ht="60" x14ac:dyDescent="0.25">
      <c r="B4" s="27" t="s">
        <v>32</v>
      </c>
      <c r="C4" s="27" t="s">
        <v>33</v>
      </c>
      <c r="D4" s="27" t="s">
        <v>17</v>
      </c>
      <c r="E4" s="27" t="s">
        <v>34</v>
      </c>
      <c r="F4" s="27" t="s">
        <v>35</v>
      </c>
    </row>
    <row r="5" spans="2:6" x14ac:dyDescent="0.25">
      <c r="B5" s="21">
        <v>1</v>
      </c>
      <c r="C5" s="21" t="s">
        <v>37</v>
      </c>
      <c r="D5" s="21" t="s">
        <v>29</v>
      </c>
      <c r="E5" s="21">
        <v>7.6</v>
      </c>
      <c r="F5" s="21">
        <v>6.8</v>
      </c>
    </row>
    <row r="6" spans="2:6" x14ac:dyDescent="0.25">
      <c r="B6" s="21">
        <v>2</v>
      </c>
      <c r="C6" s="21" t="s">
        <v>38</v>
      </c>
      <c r="D6" s="21" t="s">
        <v>29</v>
      </c>
      <c r="E6" s="21">
        <v>6.3</v>
      </c>
      <c r="F6" s="21">
        <v>5.8</v>
      </c>
    </row>
    <row r="7" spans="2:6" x14ac:dyDescent="0.25">
      <c r="B7" s="21">
        <v>3</v>
      </c>
      <c r="C7" s="21" t="s">
        <v>39</v>
      </c>
      <c r="D7" s="21" t="s">
        <v>29</v>
      </c>
      <c r="E7" s="21">
        <v>3.8</v>
      </c>
      <c r="F7" s="21">
        <v>3.8</v>
      </c>
    </row>
    <row r="8" spans="2:6" x14ac:dyDescent="0.25">
      <c r="B8" s="21">
        <v>4</v>
      </c>
      <c r="C8" s="21" t="s">
        <v>40</v>
      </c>
      <c r="D8" s="21" t="s">
        <v>29</v>
      </c>
      <c r="E8" s="21">
        <v>3.8</v>
      </c>
      <c r="F8" s="21">
        <v>3.6</v>
      </c>
    </row>
    <row r="9" spans="2:6" x14ac:dyDescent="0.25">
      <c r="B9" s="21">
        <v>5</v>
      </c>
      <c r="C9" s="21" t="s">
        <v>41</v>
      </c>
      <c r="D9" s="21" t="s">
        <v>29</v>
      </c>
      <c r="E9" s="21">
        <v>2.1</v>
      </c>
      <c r="F9" s="21">
        <v>1.6</v>
      </c>
    </row>
    <row r="10" spans="2:6" x14ac:dyDescent="0.25">
      <c r="B10" s="21">
        <v>6</v>
      </c>
      <c r="C10" s="21" t="s">
        <v>42</v>
      </c>
      <c r="D10" s="21" t="s">
        <v>29</v>
      </c>
      <c r="E10" s="21">
        <v>4.5</v>
      </c>
      <c r="F10" s="21">
        <v>4.4000000000000004</v>
      </c>
    </row>
    <row r="11" spans="2:6" x14ac:dyDescent="0.25">
      <c r="B11" s="21">
        <v>7</v>
      </c>
      <c r="C11" s="21" t="s">
        <v>43</v>
      </c>
      <c r="D11" s="21" t="s">
        <v>29</v>
      </c>
      <c r="E11" s="21">
        <v>3.7</v>
      </c>
      <c r="F11" s="21">
        <v>3.3</v>
      </c>
    </row>
    <row r="12" spans="2:6" x14ac:dyDescent="0.25">
      <c r="B12" s="21">
        <v>8</v>
      </c>
      <c r="C12" s="21" t="s">
        <v>44</v>
      </c>
      <c r="D12" s="21" t="s">
        <v>29</v>
      </c>
      <c r="E12" s="21">
        <v>4.7</v>
      </c>
      <c r="F12" s="21">
        <v>4.4000000000000004</v>
      </c>
    </row>
    <row r="13" spans="2:6" x14ac:dyDescent="0.25">
      <c r="B13" s="21">
        <v>9</v>
      </c>
      <c r="C13" s="21" t="s">
        <v>45</v>
      </c>
      <c r="D13" s="21" t="s">
        <v>29</v>
      </c>
      <c r="E13" s="21">
        <v>3.1</v>
      </c>
      <c r="F13" s="21">
        <v>2.7</v>
      </c>
    </row>
    <row r="14" spans="2:6" x14ac:dyDescent="0.25">
      <c r="B14" s="21">
        <v>10</v>
      </c>
      <c r="C14" s="21" t="s">
        <v>46</v>
      </c>
      <c r="D14" s="21" t="s">
        <v>29</v>
      </c>
      <c r="E14" s="21">
        <v>5.6</v>
      </c>
      <c r="F14" s="21">
        <v>5.5</v>
      </c>
    </row>
    <row r="15" spans="2:6" x14ac:dyDescent="0.25">
      <c r="B15" s="21">
        <v>11</v>
      </c>
      <c r="C15" s="21" t="s">
        <v>47</v>
      </c>
      <c r="D15" s="21" t="s">
        <v>29</v>
      </c>
      <c r="E15" s="21">
        <v>5.9</v>
      </c>
      <c r="F15" s="21">
        <v>4.9000000000000004</v>
      </c>
    </row>
    <row r="16" spans="2:6" x14ac:dyDescent="0.25">
      <c r="B16" s="21">
        <v>12</v>
      </c>
      <c r="C16" s="21" t="s">
        <v>48</v>
      </c>
      <c r="D16" s="21" t="s">
        <v>29</v>
      </c>
      <c r="E16" s="21">
        <v>1.8</v>
      </c>
      <c r="F16" s="21">
        <v>1.8</v>
      </c>
    </row>
    <row r="17" spans="2:8" x14ac:dyDescent="0.25">
      <c r="B17" s="21">
        <v>13</v>
      </c>
      <c r="C17" s="21" t="s">
        <v>49</v>
      </c>
      <c r="D17" s="21" t="s">
        <v>29</v>
      </c>
      <c r="E17" s="21">
        <v>11.4</v>
      </c>
      <c r="F17" s="21">
        <v>10.8</v>
      </c>
    </row>
    <row r="18" spans="2:8" x14ac:dyDescent="0.25">
      <c r="B18" s="21">
        <v>14</v>
      </c>
      <c r="C18" s="21" t="s">
        <v>50</v>
      </c>
      <c r="D18" s="21" t="s">
        <v>29</v>
      </c>
      <c r="E18" s="21">
        <v>2.8</v>
      </c>
      <c r="F18" s="21">
        <v>2.4</v>
      </c>
    </row>
    <row r="19" spans="2:8" x14ac:dyDescent="0.25">
      <c r="B19" s="21">
        <v>15</v>
      </c>
      <c r="C19" s="21" t="s">
        <v>51</v>
      </c>
      <c r="D19" s="21" t="s">
        <v>29</v>
      </c>
      <c r="E19" s="21">
        <v>1.7</v>
      </c>
      <c r="F19" s="21">
        <v>1.4</v>
      </c>
    </row>
    <row r="20" spans="2:8" x14ac:dyDescent="0.25">
      <c r="B20" s="21">
        <v>16</v>
      </c>
      <c r="C20" s="21" t="s">
        <v>52</v>
      </c>
      <c r="D20" s="21" t="s">
        <v>29</v>
      </c>
      <c r="E20" s="21">
        <v>4.4000000000000004</v>
      </c>
      <c r="F20" s="21">
        <v>4.3</v>
      </c>
    </row>
    <row r="21" spans="2:8" x14ac:dyDescent="0.25">
      <c r="B21" s="21">
        <v>17</v>
      </c>
      <c r="C21" s="21" t="s">
        <v>53</v>
      </c>
      <c r="D21" s="21" t="s">
        <v>29</v>
      </c>
      <c r="E21" s="21">
        <v>5</v>
      </c>
      <c r="F21" s="21">
        <v>4.3</v>
      </c>
    </row>
    <row r="22" spans="2:8" x14ac:dyDescent="0.25">
      <c r="B22" s="21">
        <v>18</v>
      </c>
      <c r="C22" s="21" t="s">
        <v>54</v>
      </c>
      <c r="D22" s="21" t="s">
        <v>29</v>
      </c>
      <c r="E22" s="21">
        <v>5.4</v>
      </c>
      <c r="F22" s="21">
        <v>4.9000000000000004</v>
      </c>
    </row>
    <row r="23" spans="2:8" x14ac:dyDescent="0.25">
      <c r="B23" s="21">
        <v>19</v>
      </c>
      <c r="C23" s="21" t="s">
        <v>55</v>
      </c>
      <c r="D23" s="21" t="s">
        <v>29</v>
      </c>
      <c r="E23" s="21">
        <v>2.6</v>
      </c>
      <c r="F23" s="21">
        <v>2.6</v>
      </c>
    </row>
    <row r="24" spans="2:8" x14ac:dyDescent="0.25">
      <c r="B24" s="21">
        <v>21</v>
      </c>
      <c r="C24" s="21" t="s">
        <v>56</v>
      </c>
      <c r="D24" s="21" t="s">
        <v>29</v>
      </c>
      <c r="E24" s="21">
        <v>4.3</v>
      </c>
      <c r="F24" s="21">
        <v>3.5</v>
      </c>
    </row>
    <row r="25" spans="2:8" x14ac:dyDescent="0.25">
      <c r="B25" s="21">
        <v>22</v>
      </c>
      <c r="C25" s="21" t="s">
        <v>57</v>
      </c>
      <c r="D25" s="21" t="s">
        <v>29</v>
      </c>
      <c r="E25" s="21">
        <v>3.4</v>
      </c>
      <c r="F25" s="21">
        <v>3.1</v>
      </c>
    </row>
    <row r="26" spans="2:8" x14ac:dyDescent="0.25">
      <c r="B26" s="21">
        <v>23</v>
      </c>
      <c r="C26" s="21" t="s">
        <v>58</v>
      </c>
      <c r="D26" s="21" t="s">
        <v>29</v>
      </c>
      <c r="E26" s="21">
        <v>3.1</v>
      </c>
      <c r="F26" s="21">
        <v>2.5</v>
      </c>
    </row>
    <row r="27" spans="2:8" x14ac:dyDescent="0.25">
      <c r="B27" s="21">
        <v>24</v>
      </c>
      <c r="C27" s="21" t="s">
        <v>59</v>
      </c>
      <c r="D27" s="21" t="s">
        <v>29</v>
      </c>
      <c r="E27" s="21">
        <v>4.5999999999999996</v>
      </c>
      <c r="F27" s="21">
        <v>4.3</v>
      </c>
      <c r="H27" s="43" t="s">
        <v>180</v>
      </c>
    </row>
    <row r="28" spans="2:8" x14ac:dyDescent="0.25">
      <c r="B28" s="21">
        <v>25</v>
      </c>
      <c r="C28" s="21" t="s">
        <v>60</v>
      </c>
      <c r="D28" s="21" t="s">
        <v>29</v>
      </c>
      <c r="E28" s="21">
        <v>3.1</v>
      </c>
      <c r="F28" s="21">
        <v>3</v>
      </c>
      <c r="H28" s="43" t="s">
        <v>173</v>
      </c>
    </row>
    <row r="29" spans="2:8" x14ac:dyDescent="0.25">
      <c r="B29" s="21">
        <v>26</v>
      </c>
      <c r="C29" s="21" t="s">
        <v>61</v>
      </c>
      <c r="D29" s="21" t="s">
        <v>29</v>
      </c>
      <c r="E29" s="21">
        <v>6.6</v>
      </c>
      <c r="F29" s="21">
        <v>6.4</v>
      </c>
      <c r="H29" s="44" t="s">
        <v>181</v>
      </c>
    </row>
    <row r="30" spans="2:8" x14ac:dyDescent="0.25">
      <c r="B30" s="21">
        <v>27</v>
      </c>
      <c r="C30" s="21" t="s">
        <v>62</v>
      </c>
      <c r="D30" s="21" t="s">
        <v>29</v>
      </c>
      <c r="E30" s="21">
        <v>4.7</v>
      </c>
      <c r="F30" s="21">
        <v>4.7</v>
      </c>
    </row>
    <row r="31" spans="2:8" x14ac:dyDescent="0.25">
      <c r="B31" s="21">
        <v>28</v>
      </c>
      <c r="C31" s="21" t="s">
        <v>63</v>
      </c>
      <c r="D31" s="21" t="s">
        <v>29</v>
      </c>
      <c r="E31" s="21">
        <v>3.8</v>
      </c>
      <c r="F31" s="21">
        <v>3.6</v>
      </c>
    </row>
    <row r="32" spans="2:8" x14ac:dyDescent="0.25">
      <c r="B32" s="21">
        <v>29</v>
      </c>
      <c r="C32" s="21" t="s">
        <v>64</v>
      </c>
      <c r="D32" s="21" t="s">
        <v>29</v>
      </c>
      <c r="E32" s="21">
        <v>3.7</v>
      </c>
      <c r="F32" s="21">
        <v>3.1</v>
      </c>
    </row>
    <row r="33" spans="2:6" x14ac:dyDescent="0.25">
      <c r="B33" s="21" t="s">
        <v>65</v>
      </c>
      <c r="C33" s="21" t="s">
        <v>66</v>
      </c>
      <c r="D33" s="21" t="s">
        <v>29</v>
      </c>
      <c r="E33" s="21">
        <v>1.4</v>
      </c>
      <c r="F33" s="21">
        <v>1.5</v>
      </c>
    </row>
    <row r="34" spans="2:6" x14ac:dyDescent="0.25">
      <c r="B34" s="21" t="s">
        <v>67</v>
      </c>
      <c r="C34" s="21" t="s">
        <v>68</v>
      </c>
      <c r="D34" s="21" t="s">
        <v>29</v>
      </c>
      <c r="E34" s="21">
        <v>1.2</v>
      </c>
      <c r="F34" s="21">
        <v>1.2</v>
      </c>
    </row>
    <row r="35" spans="2:6" x14ac:dyDescent="0.25">
      <c r="B35" s="21">
        <v>30</v>
      </c>
      <c r="C35" s="21" t="s">
        <v>69</v>
      </c>
      <c r="D35" s="21" t="s">
        <v>29</v>
      </c>
      <c r="E35" s="21">
        <v>6</v>
      </c>
      <c r="F35" s="21">
        <v>6.1</v>
      </c>
    </row>
    <row r="36" spans="2:6" x14ac:dyDescent="0.25">
      <c r="B36" s="21">
        <v>31</v>
      </c>
      <c r="C36" s="21" t="s">
        <v>70</v>
      </c>
      <c r="D36" s="21" t="s">
        <v>29</v>
      </c>
      <c r="E36" s="21">
        <v>8.5</v>
      </c>
      <c r="F36" s="21">
        <v>8.1</v>
      </c>
    </row>
    <row r="37" spans="2:6" x14ac:dyDescent="0.25">
      <c r="B37" s="21">
        <v>32</v>
      </c>
      <c r="C37" s="21" t="s">
        <v>71</v>
      </c>
      <c r="D37" s="21" t="s">
        <v>29</v>
      </c>
      <c r="E37" s="21">
        <v>4.0999999999999996</v>
      </c>
      <c r="F37" s="21">
        <v>3.6</v>
      </c>
    </row>
    <row r="38" spans="2:6" x14ac:dyDescent="0.25">
      <c r="B38" s="21">
        <v>33</v>
      </c>
      <c r="C38" s="21" t="s">
        <v>72</v>
      </c>
      <c r="D38" s="21" t="s">
        <v>29</v>
      </c>
      <c r="E38" s="21">
        <v>8.6</v>
      </c>
      <c r="F38" s="21">
        <v>9</v>
      </c>
    </row>
    <row r="39" spans="2:6" x14ac:dyDescent="0.25">
      <c r="B39" s="21">
        <v>34</v>
      </c>
      <c r="C39" s="21" t="s">
        <v>73</v>
      </c>
      <c r="D39" s="21" t="s">
        <v>29</v>
      </c>
      <c r="E39" s="21">
        <v>5.7</v>
      </c>
      <c r="F39" s="21">
        <v>5.9</v>
      </c>
    </row>
    <row r="40" spans="2:6" x14ac:dyDescent="0.25">
      <c r="B40" s="21">
        <v>35</v>
      </c>
      <c r="C40" s="21" t="s">
        <v>74</v>
      </c>
      <c r="D40" s="21" t="s">
        <v>29</v>
      </c>
      <c r="E40" s="21">
        <v>4.7</v>
      </c>
      <c r="F40" s="21">
        <v>3.6</v>
      </c>
    </row>
    <row r="41" spans="2:6" x14ac:dyDescent="0.25">
      <c r="B41" s="21">
        <v>36</v>
      </c>
      <c r="C41" s="21" t="s">
        <v>75</v>
      </c>
      <c r="D41" s="21" t="s">
        <v>29</v>
      </c>
      <c r="E41" s="21">
        <v>3.9</v>
      </c>
      <c r="F41" s="21">
        <v>3.8</v>
      </c>
    </row>
    <row r="42" spans="2:6" x14ac:dyDescent="0.25">
      <c r="B42" s="21">
        <v>37</v>
      </c>
      <c r="C42" s="21" t="s">
        <v>76</v>
      </c>
      <c r="D42" s="21" t="s">
        <v>29</v>
      </c>
      <c r="E42" s="21">
        <v>5.0999999999999996</v>
      </c>
      <c r="F42" s="21">
        <v>4.9000000000000004</v>
      </c>
    </row>
    <row r="43" spans="2:6" x14ac:dyDescent="0.25">
      <c r="B43" s="21">
        <v>38</v>
      </c>
      <c r="C43" s="21" t="s">
        <v>77</v>
      </c>
      <c r="D43" s="21" t="s">
        <v>29</v>
      </c>
      <c r="E43" s="21">
        <v>8.3000000000000007</v>
      </c>
      <c r="F43" s="21">
        <v>8.1</v>
      </c>
    </row>
    <row r="44" spans="2:6" x14ac:dyDescent="0.25">
      <c r="B44" s="21">
        <v>39</v>
      </c>
      <c r="C44" s="21" t="s">
        <v>78</v>
      </c>
      <c r="D44" s="21" t="s">
        <v>29</v>
      </c>
      <c r="E44" s="21">
        <v>3</v>
      </c>
      <c r="F44" s="21">
        <v>3</v>
      </c>
    </row>
    <row r="45" spans="2:6" x14ac:dyDescent="0.25">
      <c r="B45" s="21">
        <v>40</v>
      </c>
      <c r="C45" s="21" t="s">
        <v>79</v>
      </c>
      <c r="D45" s="21" t="s">
        <v>29</v>
      </c>
      <c r="E45" s="21">
        <v>4.8</v>
      </c>
      <c r="F45" s="21">
        <v>4</v>
      </c>
    </row>
    <row r="46" spans="2:6" x14ac:dyDescent="0.25">
      <c r="B46" s="21">
        <v>41</v>
      </c>
      <c r="C46" s="21" t="s">
        <v>80</v>
      </c>
      <c r="D46" s="21" t="s">
        <v>29</v>
      </c>
      <c r="E46" s="21">
        <v>4.9000000000000004</v>
      </c>
      <c r="F46" s="21">
        <v>4</v>
      </c>
    </row>
    <row r="47" spans="2:6" x14ac:dyDescent="0.25">
      <c r="B47" s="21">
        <v>42</v>
      </c>
      <c r="C47" s="21" t="s">
        <v>81</v>
      </c>
      <c r="D47" s="21" t="s">
        <v>29</v>
      </c>
      <c r="E47" s="21">
        <v>6.2</v>
      </c>
      <c r="F47" s="21">
        <v>5.4</v>
      </c>
    </row>
    <row r="48" spans="2:6" x14ac:dyDescent="0.25">
      <c r="B48" s="21">
        <v>43</v>
      </c>
      <c r="C48" s="21" t="s">
        <v>82</v>
      </c>
      <c r="D48" s="21" t="s">
        <v>29</v>
      </c>
      <c r="E48" s="21">
        <v>3.4</v>
      </c>
      <c r="F48" s="21">
        <v>3</v>
      </c>
    </row>
    <row r="49" spans="2:6" x14ac:dyDescent="0.25">
      <c r="B49" s="21">
        <v>44</v>
      </c>
      <c r="C49" s="21" t="s">
        <v>83</v>
      </c>
      <c r="D49" s="21" t="s">
        <v>29</v>
      </c>
      <c r="E49" s="21">
        <v>8.9</v>
      </c>
      <c r="F49" s="21">
        <v>8.1999999999999993</v>
      </c>
    </row>
    <row r="50" spans="2:6" x14ac:dyDescent="0.25">
      <c r="B50" s="21">
        <v>45</v>
      </c>
      <c r="C50" s="21" t="s">
        <v>84</v>
      </c>
      <c r="D50" s="21" t="s">
        <v>29</v>
      </c>
      <c r="E50" s="21">
        <v>4.9000000000000004</v>
      </c>
      <c r="F50" s="21">
        <v>4.5999999999999996</v>
      </c>
    </row>
    <row r="51" spans="2:6" x14ac:dyDescent="0.25">
      <c r="B51" s="21">
        <v>46</v>
      </c>
      <c r="C51" s="21" t="s">
        <v>85</v>
      </c>
      <c r="D51" s="21" t="s">
        <v>29</v>
      </c>
      <c r="E51" s="21">
        <v>2.6</v>
      </c>
      <c r="F51" s="21">
        <v>2.7</v>
      </c>
    </row>
    <row r="52" spans="2:6" x14ac:dyDescent="0.25">
      <c r="B52" s="21">
        <v>47</v>
      </c>
      <c r="C52" s="21" t="s">
        <v>86</v>
      </c>
      <c r="D52" s="21" t="s">
        <v>29</v>
      </c>
      <c r="E52" s="21">
        <v>5.5</v>
      </c>
      <c r="F52" s="21">
        <v>5</v>
      </c>
    </row>
    <row r="53" spans="2:6" x14ac:dyDescent="0.25">
      <c r="B53" s="21">
        <v>48</v>
      </c>
      <c r="C53" s="21" t="s">
        <v>87</v>
      </c>
      <c r="D53" s="21" t="s">
        <v>29</v>
      </c>
      <c r="E53" s="21">
        <v>1.3</v>
      </c>
      <c r="F53" s="21">
        <v>1.5</v>
      </c>
    </row>
    <row r="54" spans="2:6" x14ac:dyDescent="0.25">
      <c r="B54" s="21">
        <v>49</v>
      </c>
      <c r="C54" s="21" t="s">
        <v>88</v>
      </c>
      <c r="D54" s="21" t="s">
        <v>29</v>
      </c>
      <c r="E54" s="21">
        <v>4</v>
      </c>
      <c r="F54" s="21">
        <v>3.9</v>
      </c>
    </row>
    <row r="55" spans="2:6" x14ac:dyDescent="0.25">
      <c r="B55" s="21">
        <v>50</v>
      </c>
      <c r="C55" s="21" t="s">
        <v>89</v>
      </c>
      <c r="D55" s="21" t="s">
        <v>29</v>
      </c>
      <c r="E55" s="21">
        <v>2.1</v>
      </c>
      <c r="F55" s="21">
        <v>1.9</v>
      </c>
    </row>
    <row r="56" spans="2:6" x14ac:dyDescent="0.25">
      <c r="B56" s="21">
        <v>51</v>
      </c>
      <c r="C56" s="21" t="s">
        <v>90</v>
      </c>
      <c r="D56" s="21" t="s">
        <v>29</v>
      </c>
      <c r="E56" s="21">
        <v>5</v>
      </c>
      <c r="F56" s="21">
        <v>4.7</v>
      </c>
    </row>
    <row r="57" spans="2:6" x14ac:dyDescent="0.25">
      <c r="B57" s="21">
        <v>52</v>
      </c>
      <c r="C57" s="21" t="s">
        <v>91</v>
      </c>
      <c r="D57" s="21" t="s">
        <v>29</v>
      </c>
      <c r="E57" s="21">
        <v>4.7</v>
      </c>
      <c r="F57" s="21">
        <v>4.2</v>
      </c>
    </row>
    <row r="58" spans="2:6" x14ac:dyDescent="0.25">
      <c r="B58" s="21">
        <v>53</v>
      </c>
      <c r="C58" s="21" t="s">
        <v>92</v>
      </c>
      <c r="D58" s="21" t="s">
        <v>29</v>
      </c>
      <c r="E58" s="21">
        <v>3.6</v>
      </c>
      <c r="F58" s="21">
        <v>2.5</v>
      </c>
    </row>
    <row r="59" spans="2:6" x14ac:dyDescent="0.25">
      <c r="B59" s="21">
        <v>54</v>
      </c>
      <c r="C59" s="21" t="s">
        <v>93</v>
      </c>
      <c r="D59" s="21" t="s">
        <v>29</v>
      </c>
      <c r="E59" s="21">
        <v>3.4</v>
      </c>
      <c r="F59" s="21">
        <v>3.2</v>
      </c>
    </row>
    <row r="60" spans="2:6" x14ac:dyDescent="0.25">
      <c r="B60" s="21">
        <v>55</v>
      </c>
      <c r="C60" s="21" t="s">
        <v>94</v>
      </c>
      <c r="D60" s="21" t="s">
        <v>29</v>
      </c>
      <c r="E60" s="21">
        <v>4.5</v>
      </c>
      <c r="F60" s="21">
        <v>4.3</v>
      </c>
    </row>
    <row r="61" spans="2:6" x14ac:dyDescent="0.25">
      <c r="B61" s="21">
        <v>56</v>
      </c>
      <c r="C61" s="21" t="s">
        <v>95</v>
      </c>
      <c r="D61" s="21" t="s">
        <v>29</v>
      </c>
      <c r="E61" s="21">
        <v>4.7</v>
      </c>
      <c r="F61" s="21">
        <v>3.6</v>
      </c>
    </row>
    <row r="62" spans="2:6" x14ac:dyDescent="0.25">
      <c r="B62" s="21">
        <v>57</v>
      </c>
      <c r="C62" s="21" t="s">
        <v>96</v>
      </c>
      <c r="D62" s="21" t="s">
        <v>29</v>
      </c>
      <c r="E62" s="21">
        <v>3.8</v>
      </c>
      <c r="F62" s="21">
        <v>3.8</v>
      </c>
    </row>
    <row r="63" spans="2:6" x14ac:dyDescent="0.25">
      <c r="B63" s="21">
        <v>58</v>
      </c>
      <c r="C63" s="21" t="s">
        <v>97</v>
      </c>
      <c r="D63" s="21" t="s">
        <v>29</v>
      </c>
      <c r="E63" s="21">
        <v>4.4000000000000004</v>
      </c>
      <c r="F63" s="21">
        <v>4.8</v>
      </c>
    </row>
    <row r="64" spans="2:6" x14ac:dyDescent="0.25">
      <c r="B64" s="21">
        <v>59</v>
      </c>
      <c r="C64" s="21" t="s">
        <v>98</v>
      </c>
      <c r="D64" s="21" t="s">
        <v>29</v>
      </c>
      <c r="E64" s="21">
        <v>7</v>
      </c>
      <c r="F64" s="21">
        <v>7.1</v>
      </c>
    </row>
    <row r="65" spans="2:6" x14ac:dyDescent="0.25">
      <c r="B65" s="21">
        <v>60</v>
      </c>
      <c r="C65" s="21" t="s">
        <v>99</v>
      </c>
      <c r="D65" s="21" t="s">
        <v>29</v>
      </c>
      <c r="E65" s="21">
        <v>4.5</v>
      </c>
      <c r="F65" s="21">
        <v>4.7</v>
      </c>
    </row>
    <row r="66" spans="2:6" x14ac:dyDescent="0.25">
      <c r="B66" s="21">
        <v>61</v>
      </c>
      <c r="C66" s="21" t="s">
        <v>100</v>
      </c>
      <c r="D66" s="21" t="s">
        <v>29</v>
      </c>
      <c r="E66" s="21">
        <v>4.2</v>
      </c>
      <c r="F66" s="21">
        <v>3.5</v>
      </c>
    </row>
    <row r="67" spans="2:6" x14ac:dyDescent="0.25">
      <c r="B67" s="21">
        <v>62</v>
      </c>
      <c r="C67" s="21" t="s">
        <v>101</v>
      </c>
      <c r="D67" s="21" t="s">
        <v>29</v>
      </c>
      <c r="E67" s="21">
        <v>4.5999999999999996</v>
      </c>
      <c r="F67" s="21">
        <v>4.5</v>
      </c>
    </row>
    <row r="68" spans="2:6" x14ac:dyDescent="0.25">
      <c r="B68" s="21">
        <v>63</v>
      </c>
      <c r="C68" s="21" t="s">
        <v>102</v>
      </c>
      <c r="D68" s="21" t="s">
        <v>29</v>
      </c>
      <c r="E68" s="21">
        <v>6.9</v>
      </c>
      <c r="F68" s="21">
        <v>5.6</v>
      </c>
    </row>
    <row r="69" spans="2:6" x14ac:dyDescent="0.25">
      <c r="B69" s="21">
        <v>64</v>
      </c>
      <c r="C69" s="21" t="s">
        <v>103</v>
      </c>
      <c r="D69" s="21" t="s">
        <v>29</v>
      </c>
      <c r="E69" s="21">
        <v>3.8</v>
      </c>
      <c r="F69" s="21">
        <v>3.5</v>
      </c>
    </row>
    <row r="70" spans="2:6" x14ac:dyDescent="0.25">
      <c r="B70" s="21">
        <v>65</v>
      </c>
      <c r="C70" s="21" t="s">
        <v>104</v>
      </c>
      <c r="D70" s="21" t="s">
        <v>29</v>
      </c>
      <c r="E70" s="21">
        <v>2.9</v>
      </c>
      <c r="F70" s="21">
        <v>2.9</v>
      </c>
    </row>
    <row r="71" spans="2:6" x14ac:dyDescent="0.25">
      <c r="B71" s="21">
        <v>66</v>
      </c>
      <c r="C71" s="21" t="s">
        <v>105</v>
      </c>
      <c r="D71" s="21" t="s">
        <v>29</v>
      </c>
      <c r="E71" s="21">
        <v>4</v>
      </c>
      <c r="F71" s="21">
        <v>4.2</v>
      </c>
    </row>
    <row r="72" spans="2:6" x14ac:dyDescent="0.25">
      <c r="B72" s="21">
        <v>67</v>
      </c>
      <c r="C72" s="21" t="s">
        <v>106</v>
      </c>
      <c r="D72" s="21" t="s">
        <v>29</v>
      </c>
      <c r="E72" s="21">
        <v>3.6</v>
      </c>
      <c r="F72" s="21">
        <v>3.1</v>
      </c>
    </row>
    <row r="73" spans="2:6" x14ac:dyDescent="0.25">
      <c r="B73" s="21">
        <v>68</v>
      </c>
      <c r="C73" s="21" t="s">
        <v>107</v>
      </c>
      <c r="D73" s="21" t="s">
        <v>29</v>
      </c>
      <c r="E73" s="21">
        <v>4</v>
      </c>
      <c r="F73" s="21">
        <v>3.2</v>
      </c>
    </row>
    <row r="74" spans="2:6" x14ac:dyDescent="0.25">
      <c r="B74" s="21">
        <v>69</v>
      </c>
      <c r="C74" s="21" t="s">
        <v>108</v>
      </c>
      <c r="D74" s="21" t="s">
        <v>29</v>
      </c>
      <c r="E74" s="21">
        <v>10.199999999999999</v>
      </c>
      <c r="F74" s="21">
        <v>9</v>
      </c>
    </row>
    <row r="75" spans="2:6" x14ac:dyDescent="0.25">
      <c r="B75" s="21">
        <v>70</v>
      </c>
      <c r="C75" s="21" t="s">
        <v>109</v>
      </c>
      <c r="D75" s="21" t="s">
        <v>29</v>
      </c>
      <c r="E75" s="21">
        <v>3.2</v>
      </c>
      <c r="F75" s="21">
        <v>3</v>
      </c>
    </row>
    <row r="76" spans="2:6" x14ac:dyDescent="0.25">
      <c r="B76" s="21">
        <v>71</v>
      </c>
      <c r="C76" s="21" t="s">
        <v>110</v>
      </c>
      <c r="D76" s="21" t="s">
        <v>29</v>
      </c>
      <c r="E76" s="21">
        <v>4.5</v>
      </c>
      <c r="F76" s="21">
        <v>4.3</v>
      </c>
    </row>
    <row r="77" spans="2:6" x14ac:dyDescent="0.25">
      <c r="B77" s="21">
        <v>72</v>
      </c>
      <c r="C77" s="21" t="s">
        <v>111</v>
      </c>
      <c r="D77" s="21" t="s">
        <v>29</v>
      </c>
      <c r="E77" s="21">
        <v>5.6</v>
      </c>
      <c r="F77" s="21">
        <v>4.5999999999999996</v>
      </c>
    </row>
    <row r="78" spans="2:6" x14ac:dyDescent="0.25">
      <c r="B78" s="21">
        <v>73</v>
      </c>
      <c r="C78" s="21" t="s">
        <v>112</v>
      </c>
      <c r="D78" s="21" t="s">
        <v>29</v>
      </c>
      <c r="E78" s="21">
        <v>3.3</v>
      </c>
      <c r="F78" s="21">
        <v>2.9</v>
      </c>
    </row>
    <row r="79" spans="2:6" x14ac:dyDescent="0.25">
      <c r="B79" s="21">
        <v>74</v>
      </c>
      <c r="C79" s="21" t="s">
        <v>113</v>
      </c>
      <c r="D79" s="21" t="s">
        <v>29</v>
      </c>
      <c r="E79" s="21">
        <v>5.2</v>
      </c>
      <c r="F79" s="21">
        <v>4.8</v>
      </c>
    </row>
    <row r="80" spans="2:6" x14ac:dyDescent="0.25">
      <c r="B80" s="21">
        <v>75</v>
      </c>
      <c r="C80" s="21" t="s">
        <v>114</v>
      </c>
      <c r="D80" s="21" t="s">
        <v>29</v>
      </c>
      <c r="E80" s="21">
        <v>8.6999999999999993</v>
      </c>
      <c r="F80" s="21">
        <v>7.6</v>
      </c>
    </row>
    <row r="81" spans="2:6" x14ac:dyDescent="0.25">
      <c r="B81" s="21">
        <v>76</v>
      </c>
      <c r="C81" s="21" t="s">
        <v>115</v>
      </c>
      <c r="D81" s="21" t="s">
        <v>29</v>
      </c>
      <c r="E81" s="21">
        <v>4</v>
      </c>
      <c r="F81" s="21">
        <v>4.0999999999999996</v>
      </c>
    </row>
    <row r="82" spans="2:6" x14ac:dyDescent="0.25">
      <c r="B82" s="21">
        <v>77</v>
      </c>
      <c r="C82" s="21" t="s">
        <v>116</v>
      </c>
      <c r="D82" s="21" t="s">
        <v>29</v>
      </c>
      <c r="E82" s="21">
        <v>7.3</v>
      </c>
      <c r="F82" s="21">
        <v>7</v>
      </c>
    </row>
    <row r="83" spans="2:6" x14ac:dyDescent="0.25">
      <c r="B83" s="21">
        <v>78</v>
      </c>
      <c r="C83" s="21" t="s">
        <v>117</v>
      </c>
      <c r="D83" s="21" t="s">
        <v>29</v>
      </c>
      <c r="E83" s="21">
        <v>7.1</v>
      </c>
      <c r="F83" s="21">
        <v>6.5</v>
      </c>
    </row>
    <row r="84" spans="2:6" x14ac:dyDescent="0.25">
      <c r="B84" s="21">
        <v>79</v>
      </c>
      <c r="C84" s="21" t="s">
        <v>118</v>
      </c>
      <c r="D84" s="21" t="s">
        <v>29</v>
      </c>
      <c r="E84" s="21">
        <v>4</v>
      </c>
      <c r="F84" s="21">
        <v>3.7</v>
      </c>
    </row>
    <row r="85" spans="2:6" x14ac:dyDescent="0.25">
      <c r="B85" s="21">
        <v>80</v>
      </c>
      <c r="C85" s="21" t="s">
        <v>119</v>
      </c>
      <c r="D85" s="21" t="s">
        <v>29</v>
      </c>
      <c r="E85" s="21">
        <v>3.4</v>
      </c>
      <c r="F85" s="21">
        <v>3.7</v>
      </c>
    </row>
    <row r="86" spans="2:6" x14ac:dyDescent="0.25">
      <c r="B86" s="21">
        <v>81</v>
      </c>
      <c r="C86" s="21" t="s">
        <v>120</v>
      </c>
      <c r="D86" s="21" t="s">
        <v>29</v>
      </c>
      <c r="E86" s="21">
        <v>4.9000000000000004</v>
      </c>
      <c r="F86" s="21">
        <v>4.0999999999999996</v>
      </c>
    </row>
    <row r="87" spans="2:6" x14ac:dyDescent="0.25">
      <c r="B87" s="21">
        <v>82</v>
      </c>
      <c r="C87" s="21" t="s">
        <v>121</v>
      </c>
      <c r="D87" s="21" t="s">
        <v>29</v>
      </c>
      <c r="E87" s="21">
        <v>5.0999999999999996</v>
      </c>
      <c r="F87" s="21">
        <v>4.8</v>
      </c>
    </row>
    <row r="88" spans="2:6" x14ac:dyDescent="0.25">
      <c r="B88" s="21">
        <v>83</v>
      </c>
      <c r="C88" s="21" t="s">
        <v>122</v>
      </c>
      <c r="D88" s="21" t="s">
        <v>29</v>
      </c>
      <c r="E88" s="21">
        <v>5.9</v>
      </c>
      <c r="F88" s="21">
        <v>5.5</v>
      </c>
    </row>
    <row r="89" spans="2:6" x14ac:dyDescent="0.25">
      <c r="B89" s="21">
        <v>84</v>
      </c>
      <c r="C89" s="21" t="s">
        <v>123</v>
      </c>
      <c r="D89" s="21" t="s">
        <v>29</v>
      </c>
      <c r="E89" s="21">
        <v>9.6</v>
      </c>
      <c r="F89" s="21">
        <v>8.1999999999999993</v>
      </c>
    </row>
    <row r="90" spans="2:6" x14ac:dyDescent="0.25">
      <c r="B90" s="21">
        <v>85</v>
      </c>
      <c r="C90" s="21" t="s">
        <v>124</v>
      </c>
      <c r="D90" s="21" t="s">
        <v>29</v>
      </c>
      <c r="E90" s="21">
        <v>3.3</v>
      </c>
      <c r="F90" s="21">
        <v>2.8</v>
      </c>
    </row>
    <row r="91" spans="2:6" x14ac:dyDescent="0.25">
      <c r="B91" s="21">
        <v>86</v>
      </c>
      <c r="C91" s="21" t="s">
        <v>125</v>
      </c>
      <c r="D91" s="21" t="s">
        <v>29</v>
      </c>
      <c r="E91" s="21">
        <v>5.3</v>
      </c>
      <c r="F91" s="21">
        <v>4.2</v>
      </c>
    </row>
    <row r="92" spans="2:6" x14ac:dyDescent="0.25">
      <c r="B92" s="21">
        <v>87</v>
      </c>
      <c r="C92" s="21" t="s">
        <v>126</v>
      </c>
      <c r="D92" s="21" t="s">
        <v>29</v>
      </c>
      <c r="E92" s="21">
        <v>4.5999999999999996</v>
      </c>
      <c r="F92" s="21">
        <v>3.8</v>
      </c>
    </row>
    <row r="93" spans="2:6" x14ac:dyDescent="0.25">
      <c r="B93" s="21">
        <v>88</v>
      </c>
      <c r="C93" s="21" t="s">
        <v>127</v>
      </c>
      <c r="D93" s="21" t="s">
        <v>29</v>
      </c>
      <c r="E93" s="21">
        <v>3.4</v>
      </c>
      <c r="F93" s="21">
        <v>3.4</v>
      </c>
    </row>
    <row r="94" spans="2:6" x14ac:dyDescent="0.25">
      <c r="B94" s="21">
        <v>89</v>
      </c>
      <c r="C94" s="21" t="s">
        <v>128</v>
      </c>
      <c r="D94" s="21" t="s">
        <v>29</v>
      </c>
      <c r="E94" s="21">
        <v>4.8</v>
      </c>
      <c r="F94" s="21">
        <v>4.4000000000000004</v>
      </c>
    </row>
    <row r="95" spans="2:6" x14ac:dyDescent="0.25">
      <c r="B95" s="21">
        <v>90</v>
      </c>
      <c r="C95" s="21" t="s">
        <v>129</v>
      </c>
      <c r="D95" s="21" t="s">
        <v>29</v>
      </c>
      <c r="E95" s="21">
        <v>3</v>
      </c>
      <c r="F95" s="21">
        <v>3.4</v>
      </c>
    </row>
    <row r="96" spans="2:6" x14ac:dyDescent="0.25">
      <c r="B96" s="21">
        <v>91</v>
      </c>
      <c r="C96" s="21" t="s">
        <v>130</v>
      </c>
      <c r="D96" s="21" t="s">
        <v>29</v>
      </c>
      <c r="E96" s="21">
        <v>7.2</v>
      </c>
      <c r="F96" s="21">
        <v>7.1</v>
      </c>
    </row>
    <row r="97" spans="2:6" x14ac:dyDescent="0.25">
      <c r="B97" s="21">
        <v>92</v>
      </c>
      <c r="C97" s="21" t="s">
        <v>131</v>
      </c>
      <c r="D97" s="21" t="s">
        <v>29</v>
      </c>
      <c r="E97" s="21">
        <v>6.6</v>
      </c>
      <c r="F97" s="21">
        <v>5.8</v>
      </c>
    </row>
    <row r="98" spans="2:6" x14ac:dyDescent="0.25">
      <c r="B98" s="21">
        <v>93</v>
      </c>
      <c r="C98" s="21" t="s">
        <v>132</v>
      </c>
      <c r="D98" s="21" t="s">
        <v>29</v>
      </c>
      <c r="E98" s="21">
        <v>9.1999999999999993</v>
      </c>
      <c r="F98" s="21">
        <v>8.9</v>
      </c>
    </row>
    <row r="99" spans="2:6" x14ac:dyDescent="0.25">
      <c r="B99" s="21">
        <v>94</v>
      </c>
      <c r="C99" s="21" t="s">
        <v>133</v>
      </c>
      <c r="D99" s="21" t="s">
        <v>29</v>
      </c>
      <c r="E99" s="21">
        <v>8.6</v>
      </c>
      <c r="F99" s="21">
        <v>7.7</v>
      </c>
    </row>
    <row r="100" spans="2:6" x14ac:dyDescent="0.25">
      <c r="B100" s="21">
        <v>95</v>
      </c>
      <c r="C100" s="21" t="s">
        <v>134</v>
      </c>
      <c r="D100" s="21" t="s">
        <v>29</v>
      </c>
      <c r="E100" s="21">
        <v>7.5</v>
      </c>
      <c r="F100" s="21">
        <v>7</v>
      </c>
    </row>
    <row r="101" spans="2:6" x14ac:dyDescent="0.25">
      <c r="B101" s="21">
        <v>971</v>
      </c>
      <c r="C101" s="21" t="s">
        <v>135</v>
      </c>
      <c r="D101" s="21" t="s">
        <v>29</v>
      </c>
      <c r="E101" s="21">
        <v>4.3</v>
      </c>
      <c r="F101" s="21">
        <v>4.2</v>
      </c>
    </row>
    <row r="102" spans="2:6" x14ac:dyDescent="0.25">
      <c r="B102" s="21">
        <v>972</v>
      </c>
      <c r="C102" s="21" t="s">
        <v>136</v>
      </c>
      <c r="D102" s="21" t="s">
        <v>29</v>
      </c>
      <c r="E102" s="21">
        <v>3.3</v>
      </c>
      <c r="F102" s="21">
        <v>3.3</v>
      </c>
    </row>
    <row r="103" spans="2:6" x14ac:dyDescent="0.25">
      <c r="B103" s="21">
        <v>973</v>
      </c>
      <c r="C103" s="21" t="s">
        <v>137</v>
      </c>
      <c r="D103" s="21" t="s">
        <v>29</v>
      </c>
      <c r="E103" s="21">
        <v>11</v>
      </c>
      <c r="F103" s="21">
        <v>10.6</v>
      </c>
    </row>
    <row r="104" spans="2:6" x14ac:dyDescent="0.25">
      <c r="B104" s="21">
        <v>974</v>
      </c>
      <c r="C104" s="21" t="s">
        <v>138</v>
      </c>
      <c r="D104" s="21" t="s">
        <v>29</v>
      </c>
      <c r="E104" s="21">
        <v>2.2999999999999998</v>
      </c>
      <c r="F104" s="21">
        <v>2.4</v>
      </c>
    </row>
    <row r="105" spans="2:6" x14ac:dyDescent="0.25">
      <c r="B105" s="21">
        <v>976</v>
      </c>
      <c r="C105" s="21" t="s">
        <v>139</v>
      </c>
      <c r="D105" s="21" t="s">
        <v>29</v>
      </c>
      <c r="E105" s="21">
        <v>6</v>
      </c>
      <c r="F105" s="21">
        <v>6.2</v>
      </c>
    </row>
    <row r="106" spans="2:6" x14ac:dyDescent="0.25">
      <c r="B106" s="21" t="s">
        <v>140</v>
      </c>
      <c r="C106" s="21" t="s">
        <v>30</v>
      </c>
      <c r="D106" s="21" t="s">
        <v>29</v>
      </c>
      <c r="E106" s="21">
        <v>5.8</v>
      </c>
      <c r="F106" s="21">
        <v>5.4</v>
      </c>
    </row>
    <row r="108" spans="2:6" x14ac:dyDescent="0.25">
      <c r="B108" s="25" t="s">
        <v>143</v>
      </c>
    </row>
    <row r="109" spans="2:6" x14ac:dyDescent="0.25">
      <c r="B109" s="25" t="s">
        <v>31</v>
      </c>
    </row>
    <row r="110" spans="2:6" ht="41.25" customHeight="1" x14ac:dyDescent="0.25">
      <c r="B110" s="66" t="s">
        <v>142</v>
      </c>
      <c r="C110" s="66"/>
      <c r="D110" s="66"/>
      <c r="E110" s="66"/>
      <c r="F110" s="66"/>
    </row>
  </sheetData>
  <mergeCells count="1">
    <mergeCell ref="B110:F11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6"/>
  <sheetViews>
    <sheetView workbookViewId="0">
      <selection activeCell="G34" sqref="G34"/>
    </sheetView>
  </sheetViews>
  <sheetFormatPr baseColWidth="10" defaultRowHeight="15" x14ac:dyDescent="0.25"/>
  <cols>
    <col min="1" max="1" width="2.42578125" style="2" customWidth="1"/>
    <col min="2" max="2" width="18.42578125" style="2" customWidth="1"/>
    <col min="3" max="16384" width="11.42578125" style="2"/>
  </cols>
  <sheetData>
    <row r="2" spans="2:5" x14ac:dyDescent="0.25">
      <c r="B2" s="40" t="s">
        <v>185</v>
      </c>
    </row>
    <row r="4" spans="2:5" x14ac:dyDescent="0.25">
      <c r="B4" s="4"/>
      <c r="C4" s="4" t="s">
        <v>0</v>
      </c>
      <c r="D4" s="4" t="s">
        <v>1</v>
      </c>
      <c r="E4" s="4" t="s">
        <v>2</v>
      </c>
    </row>
    <row r="5" spans="2:5" x14ac:dyDescent="0.25">
      <c r="B5" s="63" t="s">
        <v>207</v>
      </c>
      <c r="C5" s="24">
        <v>9.8578636882774504E-2</v>
      </c>
      <c r="D5" s="24">
        <v>9.4010778923370925E-2</v>
      </c>
      <c r="E5" s="24">
        <v>9.6342854020444804E-2</v>
      </c>
    </row>
    <row r="6" spans="2:5" x14ac:dyDescent="0.25">
      <c r="B6" s="63" t="s">
        <v>208</v>
      </c>
      <c r="C6" s="24">
        <v>6.2630629598877663E-3</v>
      </c>
      <c r="D6" s="24">
        <v>3.7545641420351616E-3</v>
      </c>
      <c r="E6" s="24">
        <v>5.0388587626211956E-3</v>
      </c>
    </row>
    <row r="7" spans="2:5" x14ac:dyDescent="0.25">
      <c r="B7" s="63" t="s">
        <v>209</v>
      </c>
      <c r="C7" s="24">
        <v>5.3471438717113242E-3</v>
      </c>
      <c r="D7" s="24">
        <v>2.5400128219847254E-3</v>
      </c>
      <c r="E7" s="24">
        <v>3.9744966486299042E-3</v>
      </c>
    </row>
    <row r="8" spans="2:5" x14ac:dyDescent="0.25">
      <c r="B8" s="63" t="s">
        <v>210</v>
      </c>
      <c r="C8" s="24">
        <v>9.1419293676253208E-3</v>
      </c>
      <c r="D8" s="24">
        <v>1.151816630792378E-2</v>
      </c>
      <c r="E8" s="24">
        <v>1.0301103599369478E-2</v>
      </c>
    </row>
    <row r="9" spans="2:5" x14ac:dyDescent="0.25">
      <c r="B9" s="63" t="s">
        <v>211</v>
      </c>
      <c r="C9" s="24">
        <v>0.10589193385334653</v>
      </c>
      <c r="D9" s="24">
        <v>8.8547079274590129E-2</v>
      </c>
      <c r="E9" s="24">
        <v>9.7458409917117295E-2</v>
      </c>
    </row>
    <row r="10" spans="2:5" x14ac:dyDescent="0.25">
      <c r="B10" s="4" t="s">
        <v>212</v>
      </c>
      <c r="C10" s="24">
        <v>1.0786534828627017</v>
      </c>
      <c r="D10" s="24">
        <v>1.2782312366358248</v>
      </c>
      <c r="E10" s="24">
        <v>1.1756253673829273</v>
      </c>
    </row>
    <row r="11" spans="2:5" x14ac:dyDescent="0.25">
      <c r="B11" s="4" t="s">
        <v>213</v>
      </c>
      <c r="C11" s="24">
        <v>2.271296022085707</v>
      </c>
      <c r="D11" s="24">
        <v>2.5188326491963018</v>
      </c>
      <c r="E11" s="24">
        <v>2.3924628242789088</v>
      </c>
    </row>
    <row r="12" spans="2:5" x14ac:dyDescent="0.25">
      <c r="B12" s="4" t="s">
        <v>214</v>
      </c>
      <c r="C12" s="24">
        <v>3.7548975750385218</v>
      </c>
      <c r="D12" s="24">
        <v>3.495380913321593</v>
      </c>
      <c r="E12" s="24">
        <v>3.6242989058932968</v>
      </c>
    </row>
    <row r="13" spans="2:5" x14ac:dyDescent="0.25">
      <c r="B13" s="4" t="s">
        <v>215</v>
      </c>
      <c r="C13" s="24">
        <v>4.3908753849054234</v>
      </c>
      <c r="D13" s="24">
        <v>3.4803963854382376</v>
      </c>
      <c r="E13" s="24">
        <v>3.9260110782603905</v>
      </c>
    </row>
    <row r="14" spans="2:5" x14ac:dyDescent="0.25">
      <c r="B14" s="4" t="s">
        <v>216</v>
      </c>
      <c r="C14" s="24">
        <v>4.6191053181521617</v>
      </c>
      <c r="D14" s="24">
        <v>3.4239953520257638</v>
      </c>
      <c r="E14" s="24">
        <v>4.0040073404420458</v>
      </c>
    </row>
    <row r="15" spans="2:5" x14ac:dyDescent="0.25">
      <c r="B15" s="4" t="s">
        <v>217</v>
      </c>
      <c r="C15" s="24">
        <v>4.6815788979060127</v>
      </c>
      <c r="D15" s="24">
        <v>3.5597168488952171</v>
      </c>
      <c r="E15" s="24">
        <v>4.1087983575185296</v>
      </c>
    </row>
    <row r="16" spans="2:5" x14ac:dyDescent="0.25">
      <c r="B16" s="4" t="s">
        <v>218</v>
      </c>
      <c r="C16" s="24">
        <v>4.5342731366685856</v>
      </c>
      <c r="D16" s="24">
        <v>3.5309810537409918</v>
      </c>
      <c r="E16" s="24">
        <v>4.0266539588757304</v>
      </c>
    </row>
    <row r="17" spans="2:5" x14ac:dyDescent="0.25">
      <c r="B17" s="4" t="s">
        <v>219</v>
      </c>
      <c r="C17" s="24">
        <v>4.6323806049274339</v>
      </c>
      <c r="D17" s="24">
        <v>3.8632386116925646</v>
      </c>
      <c r="E17" s="24">
        <v>4.2418741563115478</v>
      </c>
    </row>
    <row r="18" spans="2:5" x14ac:dyDescent="0.25">
      <c r="B18" s="4" t="s">
        <v>220</v>
      </c>
      <c r="C18" s="24">
        <v>4.7956107812040232</v>
      </c>
      <c r="D18" s="24">
        <v>3.8945305509451438</v>
      </c>
      <c r="E18" s="24">
        <v>4.3327003733089615</v>
      </c>
    </row>
    <row r="19" spans="2:5" x14ac:dyDescent="0.25">
      <c r="B19" s="4" t="s">
        <v>221</v>
      </c>
      <c r="C19" s="24">
        <v>5.2836199775967705</v>
      </c>
      <c r="D19" s="24">
        <v>3.8223877595435725</v>
      </c>
      <c r="E19" s="24">
        <v>4.5216682623946642</v>
      </c>
    </row>
    <row r="20" spans="2:5" x14ac:dyDescent="0.25">
      <c r="B20" s="4" t="s">
        <v>222</v>
      </c>
      <c r="C20" s="24">
        <v>5.1121481258467565</v>
      </c>
      <c r="D20" s="24">
        <v>3.6772880181337801</v>
      </c>
      <c r="E20" s="24">
        <v>4.3485888214632826</v>
      </c>
    </row>
    <row r="21" spans="2:5" x14ac:dyDescent="0.25">
      <c r="B21" s="4" t="s">
        <v>223</v>
      </c>
      <c r="C21" s="24">
        <v>5.2640751579631928</v>
      </c>
      <c r="D21" s="24">
        <v>3.7428588875130262</v>
      </c>
      <c r="E21" s="24">
        <v>4.4443785178932149</v>
      </c>
    </row>
    <row r="22" spans="2:5" x14ac:dyDescent="0.25">
      <c r="B22" s="4" t="s">
        <v>146</v>
      </c>
      <c r="C22" s="24">
        <v>5.1082045074962101</v>
      </c>
      <c r="D22" s="24">
        <v>3.9750438767818927</v>
      </c>
      <c r="E22" s="24">
        <v>4.4225592132211622</v>
      </c>
    </row>
    <row r="24" spans="2:5" x14ac:dyDescent="0.25">
      <c r="B24" s="75" t="s">
        <v>182</v>
      </c>
    </row>
    <row r="25" spans="2:5" x14ac:dyDescent="0.25">
      <c r="B25" s="75" t="s">
        <v>168</v>
      </c>
    </row>
    <row r="26" spans="2:5" x14ac:dyDescent="0.25">
      <c r="B26" s="76" t="s">
        <v>183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9"/>
  <sheetViews>
    <sheetView workbookViewId="0">
      <selection activeCell="H36" sqref="H36"/>
    </sheetView>
  </sheetViews>
  <sheetFormatPr baseColWidth="10" defaultRowHeight="15" x14ac:dyDescent="0.25"/>
  <cols>
    <col min="1" max="1" width="3.85546875" style="2" customWidth="1"/>
    <col min="2" max="16384" width="11.42578125" style="2"/>
  </cols>
  <sheetData>
    <row r="2" spans="2:7" ht="15.75" x14ac:dyDescent="0.3">
      <c r="B2" s="41" t="s">
        <v>184</v>
      </c>
    </row>
    <row r="4" spans="2:7" ht="60" x14ac:dyDescent="0.25">
      <c r="B4" s="7" t="s">
        <v>4</v>
      </c>
      <c r="C4" s="7" t="s">
        <v>8</v>
      </c>
      <c r="D4" s="7" t="s">
        <v>7</v>
      </c>
      <c r="E4" s="7" t="s">
        <v>5</v>
      </c>
      <c r="F4" s="7" t="s">
        <v>6</v>
      </c>
      <c r="G4" s="7" t="s">
        <v>224</v>
      </c>
    </row>
    <row r="5" spans="2:7" x14ac:dyDescent="0.25">
      <c r="B5" s="28">
        <v>0.93239937527049654</v>
      </c>
      <c r="C5" s="28">
        <v>0.03</v>
      </c>
      <c r="D5" s="28">
        <v>6.7130195886570196E-3</v>
      </c>
      <c r="E5" s="28">
        <v>2.413299964247408E-2</v>
      </c>
      <c r="F5" s="28">
        <v>9.3050825132190498E-3</v>
      </c>
      <c r="G5" s="28">
        <v>6.0591234969798466E-3</v>
      </c>
    </row>
    <row r="7" spans="2:7" x14ac:dyDescent="0.25">
      <c r="B7" s="45" t="s">
        <v>168</v>
      </c>
    </row>
    <row r="8" spans="2:7" x14ac:dyDescent="0.25">
      <c r="B8" s="45" t="s">
        <v>186</v>
      </c>
    </row>
    <row r="9" spans="2:7" x14ac:dyDescent="0.25">
      <c r="B9" s="46" t="s">
        <v>187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0"/>
  <sheetViews>
    <sheetView tabSelected="1" topLeftCell="A13" zoomScale="85" zoomScaleNormal="85" workbookViewId="0">
      <selection activeCell="I48" sqref="I48"/>
    </sheetView>
  </sheetViews>
  <sheetFormatPr baseColWidth="10" defaultRowHeight="15" x14ac:dyDescent="0.25"/>
  <cols>
    <col min="1" max="1" width="3" style="2" customWidth="1"/>
    <col min="2" max="2" width="25.7109375" style="2" customWidth="1"/>
    <col min="3" max="16384" width="11.42578125" style="2"/>
  </cols>
  <sheetData>
    <row r="2" spans="2:5" x14ac:dyDescent="0.25">
      <c r="B2" s="1" t="s">
        <v>225</v>
      </c>
    </row>
    <row r="4" spans="2:5" ht="15.75" thickBot="1" x14ac:dyDescent="0.3"/>
    <row r="5" spans="2:5" ht="26.25" thickBot="1" x14ac:dyDescent="0.3">
      <c r="B5" s="49"/>
      <c r="C5" s="50" t="s">
        <v>153</v>
      </c>
      <c r="D5" s="51" t="s">
        <v>154</v>
      </c>
      <c r="E5" s="52" t="s">
        <v>155</v>
      </c>
    </row>
    <row r="6" spans="2:5" ht="15.75" thickBot="1" x14ac:dyDescent="0.3">
      <c r="B6" s="53" t="s">
        <v>3</v>
      </c>
      <c r="C6" s="54" t="s">
        <v>188</v>
      </c>
      <c r="D6" s="54">
        <v>100</v>
      </c>
      <c r="E6" s="55">
        <v>0</v>
      </c>
    </row>
    <row r="7" spans="2:5" ht="15.75" thickBot="1" x14ac:dyDescent="0.3">
      <c r="B7" s="56" t="s">
        <v>156</v>
      </c>
      <c r="C7" s="57"/>
      <c r="D7" s="57"/>
      <c r="E7" s="57"/>
    </row>
    <row r="8" spans="2:5" ht="15.75" thickBot="1" x14ac:dyDescent="0.3">
      <c r="B8" s="58" t="s">
        <v>157</v>
      </c>
      <c r="C8" s="57"/>
      <c r="D8" s="57"/>
      <c r="E8" s="57"/>
    </row>
    <row r="9" spans="2:5" ht="15.75" thickBot="1" x14ac:dyDescent="0.3">
      <c r="B9" s="59" t="s">
        <v>189</v>
      </c>
      <c r="C9" s="60">
        <v>2549</v>
      </c>
      <c r="D9" s="61">
        <v>8</v>
      </c>
      <c r="E9" s="61" t="s">
        <v>158</v>
      </c>
    </row>
    <row r="10" spans="2:5" ht="15.75" thickBot="1" x14ac:dyDescent="0.3">
      <c r="B10" s="59" t="s">
        <v>190</v>
      </c>
      <c r="C10" s="60">
        <v>28591</v>
      </c>
      <c r="D10" s="61">
        <v>92</v>
      </c>
      <c r="E10" s="61" t="s">
        <v>158</v>
      </c>
    </row>
    <row r="11" spans="2:5" ht="15.75" thickBot="1" x14ac:dyDescent="0.3">
      <c r="B11" s="58" t="s">
        <v>159</v>
      </c>
      <c r="C11" s="57"/>
      <c r="D11" s="57"/>
      <c r="E11" s="57"/>
    </row>
    <row r="12" spans="2:5" ht="15.75" thickBot="1" x14ac:dyDescent="0.3">
      <c r="B12" s="59" t="s">
        <v>191</v>
      </c>
      <c r="C12" s="61">
        <v>307</v>
      </c>
      <c r="D12" s="61">
        <v>1</v>
      </c>
      <c r="E12" s="61">
        <v>68</v>
      </c>
    </row>
    <row r="13" spans="2:5" ht="15.75" thickBot="1" x14ac:dyDescent="0.3">
      <c r="B13" s="59" t="s">
        <v>192</v>
      </c>
      <c r="C13" s="61">
        <v>7256</v>
      </c>
      <c r="D13" s="61">
        <v>23</v>
      </c>
      <c r="E13" s="61">
        <v>90</v>
      </c>
    </row>
    <row r="14" spans="2:5" ht="15.75" thickBot="1" x14ac:dyDescent="0.3">
      <c r="B14" s="59" t="s">
        <v>193</v>
      </c>
      <c r="C14" s="61">
        <v>13446</v>
      </c>
      <c r="D14" s="61">
        <v>43</v>
      </c>
      <c r="E14" s="61">
        <v>93</v>
      </c>
    </row>
    <row r="15" spans="2:5" ht="15.75" thickBot="1" x14ac:dyDescent="0.3">
      <c r="B15" s="59" t="s">
        <v>194</v>
      </c>
      <c r="C15" s="61">
        <v>7643</v>
      </c>
      <c r="D15" s="61">
        <v>25</v>
      </c>
      <c r="E15" s="61">
        <v>93</v>
      </c>
    </row>
    <row r="16" spans="2:5" ht="15.75" thickBot="1" x14ac:dyDescent="0.3">
      <c r="B16" s="59" t="s">
        <v>195</v>
      </c>
      <c r="C16" s="61">
        <v>2133</v>
      </c>
      <c r="D16" s="61">
        <v>7</v>
      </c>
      <c r="E16" s="61">
        <v>91</v>
      </c>
    </row>
    <row r="17" spans="2:5" ht="15.75" thickBot="1" x14ac:dyDescent="0.3">
      <c r="B17" s="59" t="s">
        <v>196</v>
      </c>
      <c r="C17" s="61">
        <v>355</v>
      </c>
      <c r="D17" s="61">
        <v>1</v>
      </c>
      <c r="E17" s="61">
        <v>88</v>
      </c>
    </row>
    <row r="18" spans="2:5" ht="15.75" thickBot="1" x14ac:dyDescent="0.3">
      <c r="B18" s="58" t="s">
        <v>160</v>
      </c>
      <c r="C18" s="57"/>
      <c r="D18" s="57"/>
      <c r="E18" s="57"/>
    </row>
    <row r="19" spans="2:5" ht="15.75" thickBot="1" x14ac:dyDescent="0.3">
      <c r="B19" s="59" t="s">
        <v>197</v>
      </c>
      <c r="C19" s="61">
        <v>18245</v>
      </c>
      <c r="D19" s="61">
        <v>59</v>
      </c>
      <c r="E19" s="61">
        <v>93</v>
      </c>
    </row>
    <row r="20" spans="2:5" ht="15.75" customHeight="1" thickBot="1" x14ac:dyDescent="0.3">
      <c r="B20" s="59" t="s">
        <v>198</v>
      </c>
      <c r="C20" s="61">
        <v>12895</v>
      </c>
      <c r="D20" s="61">
        <v>41</v>
      </c>
      <c r="E20" s="61">
        <v>91</v>
      </c>
    </row>
    <row r="21" spans="2:5" ht="15.75" customHeight="1" thickBot="1" x14ac:dyDescent="0.3">
      <c r="B21" s="59" t="s">
        <v>199</v>
      </c>
      <c r="C21" s="61">
        <v>2128</v>
      </c>
      <c r="D21" s="61">
        <v>7</v>
      </c>
      <c r="E21" s="61">
        <v>61</v>
      </c>
    </row>
    <row r="22" spans="2:5" ht="15.75" thickBot="1" x14ac:dyDescent="0.3">
      <c r="B22" s="59" t="s">
        <v>200</v>
      </c>
      <c r="C22" s="61">
        <v>2381</v>
      </c>
      <c r="D22" s="61">
        <v>8</v>
      </c>
      <c r="E22" s="61">
        <v>90</v>
      </c>
    </row>
    <row r="23" spans="2:5" ht="15.75" thickBot="1" x14ac:dyDescent="0.3">
      <c r="B23" s="59" t="s">
        <v>201</v>
      </c>
      <c r="C23" s="61">
        <v>7040</v>
      </c>
      <c r="D23" s="61">
        <v>23</v>
      </c>
      <c r="E23" s="61">
        <v>99</v>
      </c>
    </row>
    <row r="24" spans="2:5" ht="15.75" thickBot="1" x14ac:dyDescent="0.3">
      <c r="B24" s="59" t="s">
        <v>202</v>
      </c>
      <c r="C24" s="61">
        <v>942</v>
      </c>
      <c r="D24" s="61">
        <v>3</v>
      </c>
      <c r="E24" s="61">
        <v>97</v>
      </c>
    </row>
    <row r="25" spans="2:5" ht="15.75" thickBot="1" x14ac:dyDescent="0.3">
      <c r="B25" s="59" t="s">
        <v>203</v>
      </c>
      <c r="C25" s="61">
        <v>404</v>
      </c>
      <c r="D25" s="61">
        <v>1</v>
      </c>
      <c r="E25" s="61">
        <v>88</v>
      </c>
    </row>
    <row r="27" spans="2:5" x14ac:dyDescent="0.25">
      <c r="B27" s="62" t="s">
        <v>204</v>
      </c>
    </row>
    <row r="28" spans="2:5" x14ac:dyDescent="0.25">
      <c r="B28" s="45" t="s">
        <v>168</v>
      </c>
    </row>
    <row r="29" spans="2:5" x14ac:dyDescent="0.25">
      <c r="B29" s="45" t="s">
        <v>205</v>
      </c>
    </row>
    <row r="30" spans="2:5" x14ac:dyDescent="0.25">
      <c r="B30" s="46" t="s">
        <v>206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3</vt:i4>
      </vt:variant>
    </vt:vector>
  </HeadingPairs>
  <TitlesOfParts>
    <vt:vector size="12" baseType="lpstr">
      <vt:lpstr>Fig 1</vt:lpstr>
      <vt:lpstr>Fig 2_</vt:lpstr>
      <vt:lpstr>Fig 3</vt:lpstr>
      <vt:lpstr>Fig 4_</vt:lpstr>
      <vt:lpstr>Fig 5_</vt:lpstr>
      <vt:lpstr>Fig 6</vt:lpstr>
      <vt:lpstr>Fig 7</vt:lpstr>
      <vt:lpstr>Fig 8</vt:lpstr>
      <vt:lpstr>Fig 9</vt:lpstr>
      <vt:lpstr>'Fig 3'!abscisses</vt:lpstr>
      <vt:lpstr>'Fig 3'!ordonnees_cvs</vt:lpstr>
      <vt:lpstr>'Fig 3'!Print_Area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PLANTEVIGNES Sylvie</dc:creator>
  <cp:lastModifiedBy>PORTELA Mickael</cp:lastModifiedBy>
  <dcterms:created xsi:type="dcterms:W3CDTF">2018-12-06T14:39:46Z</dcterms:created>
  <dcterms:modified xsi:type="dcterms:W3CDTF">2023-09-28T12:34:57Z</dcterms:modified>
</cp:coreProperties>
</file>